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440" windowHeight="10080" tabRatio="742" activeTab="0"/>
  </bookViews>
  <sheets>
    <sheet name="ImageCollection" sheetId="1" r:id="rId1"/>
    <sheet name="Images" sheetId="2" r:id="rId2"/>
    <sheet name="MyView" sheetId="3" r:id="rId3"/>
    <sheet name="Specimen" sheetId="4" r:id="rId4"/>
    <sheet name="SpecimenTaxonData" sheetId="5" r:id="rId5"/>
    <sheet name="Locality" sheetId="6" r:id="rId6"/>
    <sheet name="ExternalLinks" sheetId="7" r:id="rId7"/>
    <sheet name="SupportingData" sheetId="8" r:id="rId8"/>
    <sheet name="View" sheetId="9" state="hidden" r:id="rId9"/>
    <sheet name="ProtectedData" sheetId="10" state="hidden" r:id="rId10"/>
  </sheets>
  <definedNames>
    <definedName name="_xlnm._FilterDatabase" localSheetId="9" hidden="1">'ProtectedData'!$A$1:$G$259</definedName>
    <definedName name="BasisofRecord">'ProtectedData'!$C$2:$C$5</definedName>
    <definedName name="Choices">'ProtectedData'!$D$1:$G$1</definedName>
    <definedName name="Continent">'SupportingData'!$E$2:$E$17</definedName>
    <definedName name="Country">'ProtectedData'!$A$2:$A$241</definedName>
    <definedName name="CreativeCommons">'SupportingData'!$J$2:$J$5</definedName>
    <definedName name="DevelopmentalStage">'SupportingData'!$F$2:$F$15</definedName>
    <definedName name="Excel_BuiltIn__FilterDatabase_3">'MyView'!$A$1:$J$31</definedName>
    <definedName name="ExternalLink">'SupportingData'!$I$2:$I$10</definedName>
    <definedName name="Form">'SupportingData'!$G$2:$G$15</definedName>
    <definedName name="Image">'ProtectedData'!$D$2:$D$259</definedName>
    <definedName name="ImageName">'Images'!$F$2:$F$251</definedName>
    <definedName name="ImagingTechnique">'SupportingData'!$D$2:$D$20</definedName>
    <definedName name="Locality">'ProtectedData'!$G$2:$G$259</definedName>
    <definedName name="LocalityName">'Locality'!$O$2:$O$251</definedName>
    <definedName name="MyViewName">'MyView'!$B$2:$B$453</definedName>
    <definedName name="ObjectType">'ProtectedData'!$D$2:$D$4</definedName>
    <definedName name="PreparationTechnique">'SupportingData'!$C$2:$C$40</definedName>
    <definedName name="_xlnm.Print_Area" localSheetId="0">'ImageCollection'!$A$2:$B$14</definedName>
    <definedName name="ScientificNameString">'SpecimenTaxonData'!$H$2:$H$250</definedName>
    <definedName name="Sex">'ProtectedData'!$B$2:$B$13</definedName>
    <definedName name="Specimen">'Specimen'!$Z$2:$Z$251</definedName>
    <definedName name="Specimen_Description">'Images'!$B$2</definedName>
    <definedName name="SpecimenDescription">'Specimen'!$Z$2:$Z$249</definedName>
    <definedName name="SpecimenPart">'SupportingData'!$A$2:$A$490</definedName>
    <definedName name="TypeStatus">'SupportingData'!$H$2:$H$18</definedName>
    <definedName name="View">'ProtectedData'!$F$2:$F$309</definedName>
    <definedName name="ViewAngle">'SupportingData'!$B$2:$B$135</definedName>
    <definedName name="ViewN">'View'!$J$3:$J$800</definedName>
    <definedName name="ViewName">'ProtectedData'!$F$2:$F$253</definedName>
  </definedNames>
  <calcPr fullCalcOnLoad="1"/>
</workbook>
</file>

<file path=xl/sharedStrings.xml><?xml version="1.0" encoding="utf-8"?>
<sst xmlns="http://schemas.openxmlformats.org/spreadsheetml/2006/main" count="1501" uniqueCount="1126">
  <si>
    <t>Morphbank Data Entry Workbook</t>
  </si>
  <si>
    <t>Contributor (first_name last_name only):</t>
  </si>
  <si>
    <t>Contributor (morphbank username):</t>
  </si>
  <si>
    <t>Submitter (first_name last_name only):</t>
  </si>
  <si>
    <t>Release date (yyyy-mm-dd):</t>
  </si>
  <si>
    <t>Morphbank group name:</t>
  </si>
  <si>
    <t>Institution name:</t>
  </si>
  <si>
    <t>Institution link:</t>
  </si>
  <si>
    <t>Project name:</t>
  </si>
  <si>
    <t>Project link:</t>
  </si>
  <si>
    <t>Creative Commons</t>
  </si>
  <si>
    <t>Public Domain</t>
  </si>
  <si>
    <t>Please Do Not Change Worksheet Order</t>
  </si>
  <si>
    <t>Image Sequence Number</t>
  </si>
  <si>
    <t>Specimen Description</t>
  </si>
  <si>
    <t>My View Name</t>
  </si>
  <si>
    <t>Magnification</t>
  </si>
  <si>
    <t>Copyright Info</t>
  </si>
  <si>
    <t>Image file name</t>
  </si>
  <si>
    <t>Photographer</t>
  </si>
  <si>
    <t>eol</t>
  </si>
  <si>
    <t>Data validation [do not use] is B empty?</t>
  </si>
  <si>
    <t>Data validation [do not use] is D empty?</t>
  </si>
  <si>
    <t>Data validation [do not use] is G empty?</t>
  </si>
  <si>
    <t>Data validation [do not use] is H empty?</t>
  </si>
  <si>
    <t>Data validation [do not use] is K empty?</t>
  </si>
  <si>
    <t>Data validation [do not use] All or nothing</t>
  </si>
  <si>
    <t>Data validation [do not use]</t>
  </si>
  <si>
    <t>View Sequence Number</t>
  </si>
  <si>
    <t xml:space="preserve">My View Name </t>
  </si>
  <si>
    <t>Specimen Part</t>
  </si>
  <si>
    <t>View Angle</t>
  </si>
  <si>
    <t>Imaging Technique</t>
  </si>
  <si>
    <t>Imaging Preparation Technique</t>
  </si>
  <si>
    <t>Developmental Stage</t>
  </si>
  <si>
    <t>Sex</t>
  </si>
  <si>
    <t>Form</t>
  </si>
  <si>
    <t>View Applicable to Taxon</t>
  </si>
  <si>
    <t>My ViewName[ Auto generated, do not change this field!]</t>
  </si>
  <si>
    <t>Specimen Sequence Number</t>
  </si>
  <si>
    <t>Scientific Name</t>
  </si>
  <si>
    <t>Basis of Record</t>
  </si>
  <si>
    <t>Preparation Type</t>
  </si>
  <si>
    <t>Number of Individuals</t>
  </si>
  <si>
    <t>Type Status</t>
  </si>
  <si>
    <t>Determined By</t>
  </si>
  <si>
    <t>Date Determined</t>
  </si>
  <si>
    <t>Determination Notes</t>
  </si>
  <si>
    <t>Institution Code</t>
  </si>
  <si>
    <t>Collection Code</t>
  </si>
  <si>
    <t>Catalog Number</t>
  </si>
  <si>
    <t>Previous Catalog Number</t>
  </si>
  <si>
    <t>Related Catalog Item</t>
  </si>
  <si>
    <t>Relationship Type</t>
  </si>
  <si>
    <t>Collection Number</t>
  </si>
  <si>
    <t>Collector(s) Name</t>
  </si>
  <si>
    <t>Date Collected</t>
  </si>
  <si>
    <t>Earliest Date Collected</t>
  </si>
  <si>
    <t>Latest Date Collected</t>
  </si>
  <si>
    <t>Locality</t>
  </si>
  <si>
    <t>Notes</t>
  </si>
  <si>
    <t>Specimen Description [Autogenerated -- do not change!]</t>
  </si>
  <si>
    <t>Data validation [do not use] is C empty?</t>
  </si>
  <si>
    <t>Data validation [do not use] is E empty?</t>
  </si>
  <si>
    <t>Data validation [do not use] is F empty?</t>
  </si>
  <si>
    <t>Data validation [do not use] is I empty?</t>
  </si>
  <si>
    <t>Data validation [do not use] is X empty?</t>
  </si>
  <si>
    <t>Family</t>
  </si>
  <si>
    <t>Genus</t>
  </si>
  <si>
    <t>Subgenus</t>
  </si>
  <si>
    <t>Specific epithet</t>
  </si>
  <si>
    <t>ssp.</t>
  </si>
  <si>
    <t>var.</t>
  </si>
  <si>
    <t>forma</t>
  </si>
  <si>
    <t>ScientificNameString</t>
  </si>
  <si>
    <t>Taxon Author(s),year (use if not in morphbank)</t>
  </si>
  <si>
    <t>Morphbank Publication Id</t>
  </si>
  <si>
    <t>Publication Pages</t>
  </si>
  <si>
    <t>TradeDesignationNames</t>
  </si>
  <si>
    <t>Nomenclatural Code</t>
  </si>
  <si>
    <t>Name Source</t>
  </si>
  <si>
    <t>Locality sequence number</t>
  </si>
  <si>
    <t>Continent</t>
  </si>
  <si>
    <t>Water Body</t>
  </si>
  <si>
    <t>Country</t>
  </si>
  <si>
    <t>State or Province</t>
  </si>
  <si>
    <t>County</t>
  </si>
  <si>
    <t>Locality Description</t>
  </si>
  <si>
    <t>Latitude</t>
  </si>
  <si>
    <t>Longitude</t>
  </si>
  <si>
    <t>Coordinate Precision</t>
  </si>
  <si>
    <t>Minimum Elevation</t>
  </si>
  <si>
    <t>Maximum Elevation</t>
  </si>
  <si>
    <t>Minimum Depth</t>
  </si>
  <si>
    <t>Maximum Depth</t>
  </si>
  <si>
    <t>Locality Name [Auto generated--Do not change!]</t>
  </si>
  <si>
    <t>Information Withheld</t>
  </si>
  <si>
    <t>ObjectType</t>
  </si>
  <si>
    <t>Type Description for External Link</t>
  </si>
  <si>
    <t>Type of External Link</t>
  </si>
  <si>
    <t>Label for External Link</t>
  </si>
  <si>
    <t>External Link</t>
  </si>
  <si>
    <t>Version Info</t>
  </si>
  <si>
    <t>1-2 valvulae, apex</t>
  </si>
  <si>
    <t>Abaxial</t>
  </si>
  <si>
    <t>air dried from ethanol</t>
  </si>
  <si>
    <t>Auto-Montage</t>
  </si>
  <si>
    <t>Unknown</t>
  </si>
  <si>
    <t>Adult</t>
  </si>
  <si>
    <t>Early Winter</t>
  </si>
  <si>
    <t>Holotype</t>
  </si>
  <si>
    <t>GenBank</t>
  </si>
  <si>
    <t>CC 3.0 BY-NC-SA</t>
  </si>
  <si>
    <t>Abdomen</t>
  </si>
  <si>
    <t>Abaxial &amp; Adaxial</t>
  </si>
  <si>
    <t>Air dried from ethanol, Au-Pd coated</t>
  </si>
  <si>
    <t>digital camera</t>
  </si>
  <si>
    <t>Not Applicable</t>
  </si>
  <si>
    <t>Adult and Subadult</t>
  </si>
  <si>
    <t>Emergent</t>
  </si>
  <si>
    <t>Isotype</t>
  </si>
  <si>
    <t>Institution</t>
  </si>
  <si>
    <t>CC 3.0 BY-SA</t>
  </si>
  <si>
    <t>Abdomen apex</t>
  </si>
  <si>
    <t>Adaxial</t>
  </si>
  <si>
    <t>Air dried, Au-Pd coated</t>
  </si>
  <si>
    <t>Digital, available light</t>
  </si>
  <si>
    <t>Indo-Malayan Region</t>
  </si>
  <si>
    <t>Final instar larva</t>
  </si>
  <si>
    <t>Fall</t>
  </si>
  <si>
    <t>Lectotype</t>
  </si>
  <si>
    <t>Publication</t>
  </si>
  <si>
    <t>CC 3.0 BY</t>
  </si>
  <si>
    <t>Abdomen, segment 1 and 2</t>
  </si>
  <si>
    <t>Anterior</t>
  </si>
  <si>
    <t>Air dried, gold coated</t>
  </si>
  <si>
    <t>Digital, macro</t>
  </si>
  <si>
    <t>Africa</t>
  </si>
  <si>
    <t>Juvenile</t>
  </si>
  <si>
    <t>Indeterminate</t>
  </si>
  <si>
    <t>Neotype</t>
  </si>
  <si>
    <t>Other</t>
  </si>
  <si>
    <t>Abdominal sternum 8</t>
  </si>
  <si>
    <t>Anterior and posterior</t>
  </si>
  <si>
    <t>Card mount</t>
  </si>
  <si>
    <t>Digital, macro flash</t>
  </si>
  <si>
    <t>Antarctica</t>
  </si>
  <si>
    <t>Larva</t>
  </si>
  <si>
    <t>Late Winter</t>
  </si>
  <si>
    <t>Nontype</t>
  </si>
  <si>
    <t>Google Maps</t>
  </si>
  <si>
    <t>Abdominal terga 3-4</t>
  </si>
  <si>
    <t>Anterior dorsolateral from left</t>
  </si>
  <si>
    <t>Cleaned in absolute ethanol</t>
  </si>
  <si>
    <t>Dissection microscope</t>
  </si>
  <si>
    <t>Asia</t>
  </si>
  <si>
    <t>Neonate</t>
  </si>
  <si>
    <t>Mid Winter</t>
  </si>
  <si>
    <t>Not Provided</t>
  </si>
  <si>
    <t>Project</t>
  </si>
  <si>
    <t>Abdominal tergite 1</t>
  </si>
  <si>
    <t>Anterior or posterior</t>
  </si>
  <si>
    <t>Cleaned in absolute ethanol, air dried, mounted in Euparal</t>
  </si>
  <si>
    <t>EntoVision</t>
  </si>
  <si>
    <t>Europe</t>
  </si>
  <si>
    <t>Subadult</t>
  </si>
  <si>
    <t>Parthenogenetic</t>
  </si>
  <si>
    <t>Paralectotype</t>
  </si>
  <si>
    <t>Morphbank</t>
  </si>
  <si>
    <t>Antenna</t>
  </si>
  <si>
    <t>Anterior ventrolateral from left</t>
  </si>
  <si>
    <t>Cleaned in ammonia, air dried, gold coated</t>
  </si>
  <si>
    <t>EntoVision, brightfield</t>
  </si>
  <si>
    <t>North America</t>
  </si>
  <si>
    <t>Undetermined</t>
  </si>
  <si>
    <t>Spring</t>
  </si>
  <si>
    <t>Paratype</t>
  </si>
  <si>
    <t>Web Page</t>
  </si>
  <si>
    <t>Antenna cleaner</t>
  </si>
  <si>
    <t>Anterior, posterior</t>
  </si>
  <si>
    <t>Cleaned in ammonia, mounted in Euparal</t>
  </si>
  <si>
    <t>ESEM</t>
  </si>
  <si>
    <t>Oceania</t>
  </si>
  <si>
    <t>Summer</t>
  </si>
  <si>
    <t>Syntype</t>
  </si>
  <si>
    <t>Antenna cleaners</t>
  </si>
  <si>
    <t>Anterior_Posterior</t>
  </si>
  <si>
    <t>Cleaned in HMDS</t>
  </si>
  <si>
    <t>Image stacking</t>
  </si>
  <si>
    <t>South America</t>
  </si>
  <si>
    <t>Unspecified</t>
  </si>
  <si>
    <t>Antenna, apical mere</t>
  </si>
  <si>
    <t>Anterodorsal</t>
  </si>
  <si>
    <t>Cleaned in HMDS, air dried, AU-coated</t>
  </si>
  <si>
    <t>Reflected light, macrophotography</t>
  </si>
  <si>
    <t>Antenna, apical segment</t>
  </si>
  <si>
    <t>Anterolateral</t>
  </si>
  <si>
    <t>Cleared in KOH, mounted in Canada balsam</t>
  </si>
  <si>
    <t>Reflected light, scan</t>
  </si>
  <si>
    <t>Antenna, basal segments</t>
  </si>
  <si>
    <t>Anterolateral from left</t>
  </si>
  <si>
    <t>Cleared in KOH, mounted in Euparal</t>
  </si>
  <si>
    <t>SEM</t>
  </si>
  <si>
    <t>Antenna, detail</t>
  </si>
  <si>
    <t>Anteromedial</t>
  </si>
  <si>
    <t>Cleared in KOH, platinum-coated</t>
  </si>
  <si>
    <t>SEM, brightfield</t>
  </si>
  <si>
    <t>Antenna, sensilla</t>
  </si>
  <si>
    <t>Anteromedialdorsal</t>
  </si>
  <si>
    <t>digested in KOH, Au-Pd coated</t>
  </si>
  <si>
    <t>Transmitted light, brightfield</t>
  </si>
  <si>
    <t>Antennae</t>
  </si>
  <si>
    <t>Anteroventral</t>
  </si>
  <si>
    <t>digested in proteinase K, Au-Pd coated</t>
  </si>
  <si>
    <t>Antennae and head</t>
  </si>
  <si>
    <t>Anteroventrolateral</t>
  </si>
  <si>
    <t>Dissection</t>
  </si>
  <si>
    <t>Antennae, distal meres</t>
  </si>
  <si>
    <t>Caudal</t>
  </si>
  <si>
    <t>GuSCN based buffer 4 hour</t>
  </si>
  <si>
    <t>Antennae, head and mesosoma</t>
  </si>
  <si>
    <t>Caudalmedial</t>
  </si>
  <si>
    <t>GuSCN-based buffer 1 hour</t>
  </si>
  <si>
    <t>Antennae, medial meres</t>
  </si>
  <si>
    <t>Caudolateral from left</t>
  </si>
  <si>
    <t>GuSCN-based buffer 2 hour</t>
  </si>
  <si>
    <t>Antennae, proximal meres</t>
  </si>
  <si>
    <t>Centralateral</t>
  </si>
  <si>
    <t>HMDS</t>
  </si>
  <si>
    <t>Antennal foramena</t>
  </si>
  <si>
    <t>Centralmedial</t>
  </si>
  <si>
    <t>HMDS, gold coated</t>
  </si>
  <si>
    <t>Close-up</t>
  </si>
  <si>
    <t>HMDS, gold-palladium coated</t>
  </si>
  <si>
    <t>Anterior dorsal view</t>
  </si>
  <si>
    <t>Close-up, neutral background</t>
  </si>
  <si>
    <t>manual preparation by Carrie Ancell</t>
  </si>
  <si>
    <t>Anterior dorsum</t>
  </si>
  <si>
    <t>Coronoid process in caudial view</t>
  </si>
  <si>
    <t>Metal coated</t>
  </si>
  <si>
    <t>Anterior spiracle</t>
  </si>
  <si>
    <t>Craniolateral</t>
  </si>
  <si>
    <t>Metal coated, no preparation</t>
  </si>
  <si>
    <t>Apex of ovipositor</t>
  </si>
  <si>
    <t>Cross section</t>
  </si>
  <si>
    <t>Mounted in Canada balsam</t>
  </si>
  <si>
    <t>Appendicular, carpal, metacarpals, manual phalanges</t>
  </si>
  <si>
    <t>No preparation</t>
  </si>
  <si>
    <t>Appendicular, coracoid</t>
  </si>
  <si>
    <t>Distal</t>
  </si>
  <si>
    <t>Pinned</t>
  </si>
  <si>
    <t>Appendicular, femur, tibia, astragalus, calcaneum</t>
  </si>
  <si>
    <t>Dorsal</t>
  </si>
  <si>
    <t>Pinned and Spread</t>
  </si>
  <si>
    <t>Appendicular, humerus</t>
  </si>
  <si>
    <t>Dorsal bump</t>
  </si>
  <si>
    <t>point</t>
  </si>
  <si>
    <t>Appendicular, humerus, ulna, radius, carpals, metacarpals</t>
  </si>
  <si>
    <t>Dorsal_Ventral</t>
  </si>
  <si>
    <t>Pressed and Dried</t>
  </si>
  <si>
    <t>Appendicular, Ilium</t>
  </si>
  <si>
    <t>Dorsocaudolateral from left</t>
  </si>
  <si>
    <t>Appendicular, Ilium, Acetabulum</t>
  </si>
  <si>
    <t>Dorsolateral</t>
  </si>
  <si>
    <t>Appendicular, Ilium, postacetabular process</t>
  </si>
  <si>
    <t>Dorsolateral from left</t>
  </si>
  <si>
    <t>Appendicular, Ilium, preacetabular process</t>
  </si>
  <si>
    <t>Dorsolateral from right</t>
  </si>
  <si>
    <t>Appendicular, pubis</t>
  </si>
  <si>
    <t>External</t>
  </si>
  <si>
    <t>Appendicular, ulna, radius</t>
  </si>
  <si>
    <t>External, dorsal</t>
  </si>
  <si>
    <t>Axial, Vertebra</t>
  </si>
  <si>
    <t>External, lateral</t>
  </si>
  <si>
    <t>Axial, Vertebrae, Cervical(s)</t>
  </si>
  <si>
    <t>External, left, lateral</t>
  </si>
  <si>
    <t>basitarsal notch</t>
  </si>
  <si>
    <t>External, right, lateral</t>
  </si>
  <si>
    <t>Body</t>
  </si>
  <si>
    <t>External, ventral</t>
  </si>
  <si>
    <t>Body, posterior half</t>
  </si>
  <si>
    <t>Frontal</t>
  </si>
  <si>
    <t>Branch</t>
  </si>
  <si>
    <t>General view</t>
  </si>
  <si>
    <t>branchial crown</t>
  </si>
  <si>
    <t>Girdle view</t>
  </si>
  <si>
    <t>Broken Valve Mantle</t>
  </si>
  <si>
    <t>Habit</t>
  </si>
  <si>
    <t>calcar</t>
  </si>
  <si>
    <t>Herbarium Sheet</t>
  </si>
  <si>
    <t>Caudal peduncle</t>
  </si>
  <si>
    <t>Herbarium Specimen</t>
  </si>
  <si>
    <t>Caudal(s)</t>
  </si>
  <si>
    <t>Hindleg</t>
  </si>
  <si>
    <t>Cenchrus</t>
  </si>
  <si>
    <t>Horizontal cross-section</t>
  </si>
  <si>
    <t>Cercus</t>
  </si>
  <si>
    <t>Internal</t>
  </si>
  <si>
    <t>Cercus and abdominal tergum 9</t>
  </si>
  <si>
    <t>Internal, left</t>
  </si>
  <si>
    <t>Clypeus</t>
  </si>
  <si>
    <t>Internal, left, lateral</t>
  </si>
  <si>
    <t>Clypeus, face</t>
  </si>
  <si>
    <t>Internal, right</t>
  </si>
  <si>
    <t>Companion setae</t>
  </si>
  <si>
    <t>Internal, right, lateral</t>
  </si>
  <si>
    <t>Coracoid</t>
  </si>
  <si>
    <t>Lateral</t>
  </si>
  <si>
    <t>Coxa</t>
  </si>
  <si>
    <t>Lateral bump</t>
  </si>
  <si>
    <t>Coxa (hind leg)</t>
  </si>
  <si>
    <t>Lateral from left</t>
  </si>
  <si>
    <t>Cranial, Angular</t>
  </si>
  <si>
    <t>Lateral from right</t>
  </si>
  <si>
    <t>Cranial, Articular</t>
  </si>
  <si>
    <t>Lateral internal, left</t>
  </si>
  <si>
    <t>Cranial, Articular, Surangular</t>
  </si>
  <si>
    <t>Lateral internal, right</t>
  </si>
  <si>
    <t>Cranial, Articular, Surangular, Splenial</t>
  </si>
  <si>
    <t>Lateral left</t>
  </si>
  <si>
    <t>Cranial, Braincase</t>
  </si>
  <si>
    <t>Lateral right</t>
  </si>
  <si>
    <t>Cranial, Dentary</t>
  </si>
  <si>
    <t>Lateral, external</t>
  </si>
  <si>
    <t>Cross Section of Valve Margin</t>
  </si>
  <si>
    <t>Lateral, internal</t>
  </si>
  <si>
    <t>Dental battery bits</t>
  </si>
  <si>
    <t>Lateral, left</t>
  </si>
  <si>
    <t>Dentary and Maxillary teeth, Maxilla</t>
  </si>
  <si>
    <t>Lateral, right</t>
  </si>
  <si>
    <t>Dentary teeth</t>
  </si>
  <si>
    <t>Laterodorsal</t>
  </si>
  <si>
    <t>Diatom valve</t>
  </si>
  <si>
    <t>Laterodorsal from right</t>
  </si>
  <si>
    <t>Dorsal Papilla</t>
  </si>
  <si>
    <t>Lateroventral</t>
  </si>
  <si>
    <t>Elytron</t>
  </si>
  <si>
    <t>Left Anterior</t>
  </si>
  <si>
    <t>Epipharynx</t>
  </si>
  <si>
    <t>Left anterior, right posterior</t>
  </si>
  <si>
    <t>External Central Area</t>
  </si>
  <si>
    <t>left apical</t>
  </si>
  <si>
    <t>External Valve</t>
  </si>
  <si>
    <t>Left centrolateral</t>
  </si>
  <si>
    <t>External Valve Margin</t>
  </si>
  <si>
    <t>Left dorsal</t>
  </si>
  <si>
    <t>External Valve of Valve Face Central Area and Margin</t>
  </si>
  <si>
    <t>Left dorsal, right ventral</t>
  </si>
  <si>
    <t>External View of Central Strutted Processes</t>
  </si>
  <si>
    <t>Left lateral right mesal</t>
  </si>
  <si>
    <t>Face</t>
  </si>
  <si>
    <t>Left posterior, right anterior</t>
  </si>
  <si>
    <t>Femur</t>
  </si>
  <si>
    <t>Left ventral</t>
  </si>
  <si>
    <t>Fibula</t>
  </si>
  <si>
    <t>Left ventral, right dorsal</t>
  </si>
  <si>
    <t>Flagellomere</t>
  </si>
  <si>
    <t>Location, close-up</t>
  </si>
  <si>
    <t>Flower</t>
  </si>
  <si>
    <t>Location, tight shot</t>
  </si>
  <si>
    <t>Flower bud</t>
  </si>
  <si>
    <t>Location, wide shot</t>
  </si>
  <si>
    <t>Fore leg</t>
  </si>
  <si>
    <t>Margin</t>
  </si>
  <si>
    <t>Fore leg antenna cleaner</t>
  </si>
  <si>
    <t>Medial</t>
  </si>
  <si>
    <t>Fore leg coxa</t>
  </si>
  <si>
    <t>Medial bump</t>
  </si>
  <si>
    <t>fore leg coxa, trochanter, femur</t>
  </si>
  <si>
    <t>Medialdorsal</t>
  </si>
  <si>
    <t>fore leg cuticle</t>
  </si>
  <si>
    <t>Mesal</t>
  </si>
  <si>
    <t>Fore leg tarsus</t>
  </si>
  <si>
    <t>multiple views</t>
  </si>
  <si>
    <t>Fore leg tibia</t>
  </si>
  <si>
    <t>Not applicable</t>
  </si>
  <si>
    <t>fore leg tibia, tarsus</t>
  </si>
  <si>
    <t>Not specified</t>
  </si>
  <si>
    <t>Fore legs</t>
  </si>
  <si>
    <t>oblique</t>
  </si>
  <si>
    <t>Fore legs, distal</t>
  </si>
  <si>
    <t>Occlusal</t>
  </si>
  <si>
    <t>Fore legs, medial</t>
  </si>
  <si>
    <t>Posterior</t>
  </si>
  <si>
    <t>Fore legs, proximal</t>
  </si>
  <si>
    <t>Posterodorsal</t>
  </si>
  <si>
    <t>Fore tibia</t>
  </si>
  <si>
    <t>Posterolateral</t>
  </si>
  <si>
    <t>Fore wing</t>
  </si>
  <si>
    <t>Posterolateral from left</t>
  </si>
  <si>
    <t>fore wing jugal lobe</t>
  </si>
  <si>
    <t>Posterolateroventral</t>
  </si>
  <si>
    <t>fore wing pteralia</t>
  </si>
  <si>
    <t>Posterordorsal</t>
  </si>
  <si>
    <t>Fore wing, stigma</t>
  </si>
  <si>
    <t>Posteroventral</t>
  </si>
  <si>
    <t>Fore wings</t>
  </si>
  <si>
    <t>Postlateral from right</t>
  </si>
  <si>
    <t>Forecoxae</t>
  </si>
  <si>
    <t>Prelateral</t>
  </si>
  <si>
    <t>Foreleg</t>
  </si>
  <si>
    <t>Prolateral</t>
  </si>
  <si>
    <t>foreleg coxa, trochanter, femur, tibia</t>
  </si>
  <si>
    <t>Proximal</t>
  </si>
  <si>
    <t>Forelegs</t>
  </si>
  <si>
    <t>right apical</t>
  </si>
  <si>
    <t>Foretarsomere</t>
  </si>
  <si>
    <t>Right caudalmedial</t>
  </si>
  <si>
    <t>Forewing</t>
  </si>
  <si>
    <t>Right dorsal, left ventral</t>
  </si>
  <si>
    <t>Forewing, stigma</t>
  </si>
  <si>
    <t>Right lateral, left mesal</t>
  </si>
  <si>
    <t>Forewings</t>
  </si>
  <si>
    <t>Right ventral, left dorsal</t>
  </si>
  <si>
    <t>Frons</t>
  </si>
  <si>
    <t>Rostral</t>
  </si>
  <si>
    <t>Fruit</t>
  </si>
  <si>
    <t>Transverse</t>
  </si>
  <si>
    <t>Frustule</t>
  </si>
  <si>
    <t>Underside</t>
  </si>
  <si>
    <t>Gena</t>
  </si>
  <si>
    <t>Up trunk</t>
  </si>
  <si>
    <t>Genitalia</t>
  </si>
  <si>
    <t>Upperside</t>
  </si>
  <si>
    <t>Gill arch</t>
  </si>
  <si>
    <t>Valve view, external</t>
  </si>
  <si>
    <t>Gonobase</t>
  </si>
  <si>
    <t>Varied</t>
  </si>
  <si>
    <t>Gula</t>
  </si>
  <si>
    <t>Ventral</t>
  </si>
  <si>
    <t>habitus</t>
  </si>
  <si>
    <t>Ventralmedial</t>
  </si>
  <si>
    <t>Hairs</t>
  </si>
  <si>
    <t>Ventrolateral</t>
  </si>
  <si>
    <t>Hamuli</t>
  </si>
  <si>
    <t>Ventrolateral from right</t>
  </si>
  <si>
    <t>Head</t>
  </si>
  <si>
    <t>Ventromesal</t>
  </si>
  <si>
    <t>Head and leg</t>
  </si>
  <si>
    <t>Versus</t>
  </si>
  <si>
    <t>Head and mesosoma</t>
  </si>
  <si>
    <t>Vertical Axis</t>
  </si>
  <si>
    <t>Head and thorax</t>
  </si>
  <si>
    <t>Head and upper torso</t>
  </si>
  <si>
    <t>head cuticle</t>
  </si>
  <si>
    <t>head surface sculpture</t>
  </si>
  <si>
    <t>Head vertex</t>
  </si>
  <si>
    <t>Head, antennae</t>
  </si>
  <si>
    <t>Head, clypeus and mouthparts</t>
  </si>
  <si>
    <t>Head, detail, mandibles</t>
  </si>
  <si>
    <t>Head, dorsal half</t>
  </si>
  <si>
    <t>Head, hypostoma</t>
  </si>
  <si>
    <t>Head, mesosoma</t>
  </si>
  <si>
    <t>Head, mesosoma, basal metasoma</t>
  </si>
  <si>
    <t>head, mesosoma, metasoma</t>
  </si>
  <si>
    <t>Head, mouthparts</t>
  </si>
  <si>
    <t>Head, occipital region</t>
  </si>
  <si>
    <t>Head, ventral half</t>
  </si>
  <si>
    <t>Head, vertex</t>
  </si>
  <si>
    <t>Hind claw</t>
  </si>
  <si>
    <t>Hind coxa</t>
  </si>
  <si>
    <t>Hind femur</t>
  </si>
  <si>
    <t>Hind femur, coxa</t>
  </si>
  <si>
    <t>Hind leg</t>
  </si>
  <si>
    <t>Hind leg claw</t>
  </si>
  <si>
    <t>Hind leg coxa</t>
  </si>
  <si>
    <t>Hind leg coxa, trochanter, femur</t>
  </si>
  <si>
    <t>hind leg coxae, trochanters, femur</t>
  </si>
  <si>
    <t>Hind leg pretarsus</t>
  </si>
  <si>
    <t>Hind leg tarsal claw</t>
  </si>
  <si>
    <t>Hind leg tarsus</t>
  </si>
  <si>
    <t>Hind leg tibia, basitarsus</t>
  </si>
  <si>
    <t>hind leg tibia, tarsus</t>
  </si>
  <si>
    <t>Hind leg tibial spurs</t>
  </si>
  <si>
    <t>Hind leg, orbicula</t>
  </si>
  <si>
    <t>Hind leg, plantula</t>
  </si>
  <si>
    <t>Hind leg, tarsal claw</t>
  </si>
  <si>
    <t>Hind legs</t>
  </si>
  <si>
    <t>Hind legs and metasoma</t>
  </si>
  <si>
    <t>Hind legs, distal</t>
  </si>
  <si>
    <t>Hind legs, medial</t>
  </si>
  <si>
    <t>Hind legs, proximal</t>
  </si>
  <si>
    <t>Hind pretarsus</t>
  </si>
  <si>
    <t>Hind tarsi</t>
  </si>
  <si>
    <t>Hind tarsus</t>
  </si>
  <si>
    <t>Hind tibia</t>
  </si>
  <si>
    <t>Hind tibia, tarsus</t>
  </si>
  <si>
    <t>Hind tibia-tarsus articulation</t>
  </si>
  <si>
    <t>Hind wing</t>
  </si>
  <si>
    <t>hind wing pteralia</t>
  </si>
  <si>
    <t>Hind wings</t>
  </si>
  <si>
    <t>Hinge</t>
  </si>
  <si>
    <t>host remains</t>
  </si>
  <si>
    <t>Humerous, Ulna, Radius, Metatarsal II and IV</t>
  </si>
  <si>
    <t>Humerus</t>
  </si>
  <si>
    <t>Hypopygium</t>
  </si>
  <si>
    <t>Ilium</t>
  </si>
  <si>
    <t>Inferior thoracic notosetae</t>
  </si>
  <si>
    <t>Inflorescence</t>
  </si>
  <si>
    <t>interantennal process</t>
  </si>
  <si>
    <t>Internal Central Area</t>
  </si>
  <si>
    <t>Internal Marginal Strutted Process</t>
  </si>
  <si>
    <t>Internal Valve</t>
  </si>
  <si>
    <t>Internal Valve Face Margin and Valve Mantle</t>
  </si>
  <si>
    <t>Internal Valve Margin</t>
  </si>
  <si>
    <t>Internal Valve Viewof Valve Face</t>
  </si>
  <si>
    <t>Internal View of Central Strutted Processes</t>
  </si>
  <si>
    <t>Ischium</t>
  </si>
  <si>
    <t>label</t>
  </si>
  <si>
    <t>labels</t>
  </si>
  <si>
    <t>Labial palp, in situ</t>
  </si>
  <si>
    <t>Labial palpi</t>
  </si>
  <si>
    <t>labial palpus, apical mere</t>
  </si>
  <si>
    <t>Labiate Process</t>
  </si>
  <si>
    <t>Labium</t>
  </si>
  <si>
    <t>Labrum</t>
  </si>
  <si>
    <t>Labrum, in situ</t>
  </si>
  <si>
    <t>Lacinia</t>
  </si>
  <si>
    <t>Leaf</t>
  </si>
  <si>
    <t>Left antenna</t>
  </si>
  <si>
    <t>Left antenna, apex</t>
  </si>
  <si>
    <t>Left antenna, apical flagellomeres</t>
  </si>
  <si>
    <t>Left antenna, basal flagellomeres</t>
  </si>
  <si>
    <t>Left antenna, flagellomere 1</t>
  </si>
  <si>
    <t>Left antenna, scape</t>
  </si>
  <si>
    <t>Left antennal cleaner</t>
  </si>
  <si>
    <t>Left fore leg</t>
  </si>
  <si>
    <t>Left fore leg, antennal cleaner, tibial spur, basitarsus</t>
  </si>
  <si>
    <t>Left fore wing</t>
  </si>
  <si>
    <t>Left fore wing, base</t>
  </si>
  <si>
    <t>Left fore wing, stigmal sensillae</t>
  </si>
  <si>
    <t>Left foreleg</t>
  </si>
  <si>
    <t>Left foreleg, antennal cleaner, tibial spur, basitarsus</t>
  </si>
  <si>
    <t>Left forewing</t>
  </si>
  <si>
    <t>Left forewing, base</t>
  </si>
  <si>
    <t>Left forewing, stigmal sensillae</t>
  </si>
  <si>
    <t>Left hind leg</t>
  </si>
  <si>
    <t>Left hind leg, claw</t>
  </si>
  <si>
    <t>Left hind leg, tarsal claw</t>
  </si>
  <si>
    <t>Left hind leg, tibial spur, basitarsus</t>
  </si>
  <si>
    <t>Left hind pretarsus</t>
  </si>
  <si>
    <t>Left hind wing</t>
  </si>
  <si>
    <t>Left hind wing, distal hamuli</t>
  </si>
  <si>
    <t>Left mandible</t>
  </si>
  <si>
    <t>Left maxilla</t>
  </si>
  <si>
    <t>Left metatarsus</t>
  </si>
  <si>
    <t>Left mid leg</t>
  </si>
  <si>
    <t>Left mid leg, tibial spur, basitarsus</t>
  </si>
  <si>
    <t>Left midleg</t>
  </si>
  <si>
    <t>Left midlegs</t>
  </si>
  <si>
    <t>Left valve</t>
  </si>
  <si>
    <t>Left wings</t>
  </si>
  <si>
    <t>Legs</t>
  </si>
  <si>
    <t>Malar space</t>
  </si>
  <si>
    <t>Male genitalia</t>
  </si>
  <si>
    <t>Mandible</t>
  </si>
  <si>
    <t>Mandibles</t>
  </si>
  <si>
    <t>mandibles and clypeus</t>
  </si>
  <si>
    <t>manual phalanx</t>
  </si>
  <si>
    <t>Maxilla</t>
  </si>
  <si>
    <t>Maxillary and labial palpi</t>
  </si>
  <si>
    <t>Maxillary palp, apical segment</t>
  </si>
  <si>
    <t>Maxillary palpus, apex</t>
  </si>
  <si>
    <t>median parapodium</t>
  </si>
  <si>
    <t>meosoma</t>
  </si>
  <si>
    <t>Mesofurca</t>
  </si>
  <si>
    <t>mesoma</t>
  </si>
  <si>
    <t>Mesonotum</t>
  </si>
  <si>
    <t>Mesopectus</t>
  </si>
  <si>
    <t>Mesophragma</t>
  </si>
  <si>
    <t>mesopleuron</t>
  </si>
  <si>
    <t>Mesopleuron and metapleuron</t>
  </si>
  <si>
    <t>mesoscutellum</t>
  </si>
  <si>
    <t>mesoscutellum, metanotum</t>
  </si>
  <si>
    <t>mesoscutum</t>
  </si>
  <si>
    <t>Mesosoma</t>
  </si>
  <si>
    <t>mesosoma and wings</t>
  </si>
  <si>
    <t>mesosoma, anterior</t>
  </si>
  <si>
    <t>Mesosoma, anterior half</t>
  </si>
  <si>
    <t>mesosoma, episternal groove</t>
  </si>
  <si>
    <t>Mesosoma, metasoma</t>
  </si>
  <si>
    <t>mesosoma, posterior</t>
  </si>
  <si>
    <t>Mesosoma, posterior half</t>
  </si>
  <si>
    <t>Mesosoma, propodeal spiracle</t>
  </si>
  <si>
    <t>Mesosoma, scutellar sensilla</t>
  </si>
  <si>
    <t>Mesosoma, scutellum</t>
  </si>
  <si>
    <t>Mesosoma, seta</t>
  </si>
  <si>
    <t>Mesosoma, ventral half</t>
  </si>
  <si>
    <t>mesothoracic spiracle</t>
  </si>
  <si>
    <t>Metafurca</t>
  </si>
  <si>
    <t>Metanotal process</t>
  </si>
  <si>
    <t>metanotum</t>
  </si>
  <si>
    <t>metaphysis</t>
  </si>
  <si>
    <t>metapleural triangle</t>
  </si>
  <si>
    <t>Metapleuron</t>
  </si>
  <si>
    <t>Metapleuron and propodeum</t>
  </si>
  <si>
    <t>metapleuron, mesopleuron</t>
  </si>
  <si>
    <t>Metasoma</t>
  </si>
  <si>
    <t>Metasoma and hind legs</t>
  </si>
  <si>
    <t>Metasoma tergite, detail</t>
  </si>
  <si>
    <t>metasoma, anterior</t>
  </si>
  <si>
    <t>Metasoma, anterior half</t>
  </si>
  <si>
    <t>Metasoma, apex</t>
  </si>
  <si>
    <t>Metasoma, apex (including cerci)</t>
  </si>
  <si>
    <t>metasoma, posterior</t>
  </si>
  <si>
    <t>Metasoma, posterior half</t>
  </si>
  <si>
    <t>Metasoma, segment 2</t>
  </si>
  <si>
    <t>Metasoma, segment one</t>
  </si>
  <si>
    <t>Metasomal spiracle</t>
  </si>
  <si>
    <t>Metasomal tergite I</t>
  </si>
  <si>
    <t>Metasomal tergite II</t>
  </si>
  <si>
    <t>Metasomal tergite III</t>
  </si>
  <si>
    <t>Metasomal tergite IV</t>
  </si>
  <si>
    <t>Metatarsal claw</t>
  </si>
  <si>
    <t>Metatarsal II</t>
  </si>
  <si>
    <t>Metatarsal IV</t>
  </si>
  <si>
    <t>metathoracic spiracle</t>
  </si>
  <si>
    <t>Metathorax</t>
  </si>
  <si>
    <t>Metatibia, apex</t>
  </si>
  <si>
    <t>Mid leg</t>
  </si>
  <si>
    <t>Mid leg coxa</t>
  </si>
  <si>
    <t>mid leg coxa, trochanter, femur</t>
  </si>
  <si>
    <t>Mid leg tarsal claw</t>
  </si>
  <si>
    <t>Mid leg tarsus</t>
  </si>
  <si>
    <t>Mid leg tibia</t>
  </si>
  <si>
    <t>mid leg tibial spur</t>
  </si>
  <si>
    <t>Mid leg tibial spurs</t>
  </si>
  <si>
    <t>Mid leg, tarsal claw</t>
  </si>
  <si>
    <t>Mid legs</t>
  </si>
  <si>
    <t>Mid legs, distal</t>
  </si>
  <si>
    <t>Mid legs, proximal</t>
  </si>
  <si>
    <t>Mid tarsal claw</t>
  </si>
  <si>
    <t>Mid tibia</t>
  </si>
  <si>
    <t>Mid tibiae and tarsi</t>
  </si>
  <si>
    <t>midabdominal setal fascicle</t>
  </si>
  <si>
    <t>midthoracic neurosetal fascicle</t>
  </si>
  <si>
    <t>Mouthparts</t>
  </si>
  <si>
    <t>neurosetae</t>
  </si>
  <si>
    <t>notosetae</t>
  </si>
  <si>
    <t>Operculum</t>
  </si>
  <si>
    <t>Ovipositor</t>
  </si>
  <si>
    <t>Ovipositor apex</t>
  </si>
  <si>
    <t>Ovipositor blade</t>
  </si>
  <si>
    <t>Ovipositor blade apex</t>
  </si>
  <si>
    <t>Ovipositor blade tip</t>
  </si>
  <si>
    <t>Ovipositor sheath</t>
  </si>
  <si>
    <t>Ovipositor sheath tip</t>
  </si>
  <si>
    <t>Ovipositor sheath, apex</t>
  </si>
  <si>
    <t>Ovipositor, apex</t>
  </si>
  <si>
    <t>Ovipositor, medial</t>
  </si>
  <si>
    <t>Ovipositor, proximal</t>
  </si>
  <si>
    <t>Ovipositor, sheath apex</t>
  </si>
  <si>
    <t>Pedal phalange III1</t>
  </si>
  <si>
    <t>Petiole</t>
  </si>
  <si>
    <t>Petiole &amp; 3st</t>
  </si>
  <si>
    <t>Phallus</t>
  </si>
  <si>
    <t>Phallus, apex</t>
  </si>
  <si>
    <t>Phallus, basal ring removed</t>
  </si>
  <si>
    <t>Phallus, central part</t>
  </si>
  <si>
    <t>Phallus, in situ</t>
  </si>
  <si>
    <t>Prepygidial plate</t>
  </si>
  <si>
    <t>Pretarsus</t>
  </si>
  <si>
    <t>Proboscis</t>
  </si>
  <si>
    <t>Pronotal plate</t>
  </si>
  <si>
    <t>Pronotum</t>
  </si>
  <si>
    <t>Pronotum and mesonotum</t>
  </si>
  <si>
    <t>Pronotum and propleuron</t>
  </si>
  <si>
    <t>Propectus</t>
  </si>
  <si>
    <t>Prophragma</t>
  </si>
  <si>
    <t>Propleuron</t>
  </si>
  <si>
    <t>Propleuron and foreleg coxa articulation</t>
  </si>
  <si>
    <t>Propodeum</t>
  </si>
  <si>
    <t>propodeum and first metasomal terga</t>
  </si>
  <si>
    <t>Propodeum, ventral half</t>
  </si>
  <si>
    <t>Prospina</t>
  </si>
  <si>
    <t>pteralia</t>
  </si>
  <si>
    <t>Pubis</t>
  </si>
  <si>
    <t>Radicle, scape, pedicel</t>
  </si>
  <si>
    <t>Radius</t>
  </si>
  <si>
    <t>Reproductive organs</t>
  </si>
  <si>
    <t>Ribs</t>
  </si>
  <si>
    <t>Right antenna</t>
  </si>
  <si>
    <t>Right antenna, apical flagellomeres</t>
  </si>
  <si>
    <t>Right antenna, basal flagellomeres</t>
  </si>
  <si>
    <t>Right antenna, flagellomere 1</t>
  </si>
  <si>
    <t>Right antenna, MPS</t>
  </si>
  <si>
    <t>Right antenna, scape</t>
  </si>
  <si>
    <t>Right antenna, sensilla</t>
  </si>
  <si>
    <t>Right antennal cleaner</t>
  </si>
  <si>
    <t>Right fore leg</t>
  </si>
  <si>
    <t>Right fore leg, antennal cleaner, tibial spur, basitarsus</t>
  </si>
  <si>
    <t>Right fore wing</t>
  </si>
  <si>
    <t>Right fore wing, basally</t>
  </si>
  <si>
    <t>Right fore wing, parastigma</t>
  </si>
  <si>
    <t>Right fore wing, stigmal sensillae</t>
  </si>
  <si>
    <t>Right foreleg</t>
  </si>
  <si>
    <t>Right foreleg, antennal cleaner</t>
  </si>
  <si>
    <t>Right forewing</t>
  </si>
  <si>
    <t>Right forewing, basally</t>
  </si>
  <si>
    <t>Right forewing, stigmal sensillae</t>
  </si>
  <si>
    <t>Right hind leg</t>
  </si>
  <si>
    <t>Right hind leg, claw</t>
  </si>
  <si>
    <t>Right hind wing</t>
  </si>
  <si>
    <t>Right hind wing, distal hamulli</t>
  </si>
  <si>
    <t>Right mandible</t>
  </si>
  <si>
    <t>Right mid leg</t>
  </si>
  <si>
    <t>Right mid legs</t>
  </si>
  <si>
    <t>Right Valve</t>
  </si>
  <si>
    <t>Right wings</t>
  </si>
  <si>
    <t>S1</t>
  </si>
  <si>
    <t>Scape</t>
  </si>
  <si>
    <t>Scutellar sensillum</t>
  </si>
  <si>
    <t>Scutellum</t>
  </si>
  <si>
    <t>Scutellum and metanotum</t>
  </si>
  <si>
    <t>Scutellum, mesonotum</t>
  </si>
  <si>
    <t>Scutum</t>
  </si>
  <si>
    <t>Seta</t>
  </si>
  <si>
    <t>Siphon</t>
  </si>
  <si>
    <t>Skeleton general view</t>
  </si>
  <si>
    <t>Skeleton general view, arm</t>
  </si>
  <si>
    <t>Skeleton general view, ribcage</t>
  </si>
  <si>
    <t>Skin impression</t>
  </si>
  <si>
    <t>Skull</t>
  </si>
  <si>
    <t>Skull, crest</t>
  </si>
  <si>
    <t>Skull, hyoid, predentary, premaxilla, nasal</t>
  </si>
  <si>
    <t>Skull, jugal</t>
  </si>
  <si>
    <t>Skull, jugal, left maxillary</t>
  </si>
  <si>
    <t>Skull, jugal, maxillary</t>
  </si>
  <si>
    <t>Skull, jugal, prefrontal, premaxilla</t>
  </si>
  <si>
    <t>Skull, maxillary</t>
  </si>
  <si>
    <t>Skull, nasal, premaxilla</t>
  </si>
  <si>
    <t>Skull, orbit</t>
  </si>
  <si>
    <t>Skull, postorbital</t>
  </si>
  <si>
    <t>Skull, postorbital, squamosal, quadrate</t>
  </si>
  <si>
    <t>Skull, predentary</t>
  </si>
  <si>
    <t>Skull, prefrontal</t>
  </si>
  <si>
    <t>Skull, prefrontal, postorbital</t>
  </si>
  <si>
    <t>Skull, premaxilla</t>
  </si>
  <si>
    <t>Skull, premaxilla, predentary</t>
  </si>
  <si>
    <t>Skull, quadrate</t>
  </si>
  <si>
    <t>Skull, surangular</t>
  </si>
  <si>
    <t>Spine</t>
  </si>
  <si>
    <t>Spiracle</t>
  </si>
  <si>
    <t>Spiracle, metasomal</t>
  </si>
  <si>
    <t>subantennal sutures</t>
  </si>
  <si>
    <t>T1</t>
  </si>
  <si>
    <t>T1, mesoscutellum, metanotum</t>
  </si>
  <si>
    <t>T1, T2</t>
  </si>
  <si>
    <t>T2</t>
  </si>
  <si>
    <t>T5, T6</t>
  </si>
  <si>
    <t>T5, T6, T7</t>
  </si>
  <si>
    <t>T6</t>
  </si>
  <si>
    <t>Tarsal claw</t>
  </si>
  <si>
    <t>Tarsal claw, foreleg</t>
  </si>
  <si>
    <t>Tarsal claw, hind leg</t>
  </si>
  <si>
    <t>Tarsomeres</t>
  </si>
  <si>
    <t>Tarsus</t>
  </si>
  <si>
    <t>Teeth</t>
  </si>
  <si>
    <t>Thorax</t>
  </si>
  <si>
    <t>Thorax, abdomen</t>
  </si>
  <si>
    <t>Tibia</t>
  </si>
  <si>
    <t>Tibia and Fibula</t>
  </si>
  <si>
    <t>Tibial spur</t>
  </si>
  <si>
    <t>toruli</t>
  </si>
  <si>
    <t>Tubes</t>
  </si>
  <si>
    <t>Ulna</t>
  </si>
  <si>
    <t>Valve Cross Section</t>
  </si>
  <si>
    <t>Valve exterior</t>
  </si>
  <si>
    <t>Valve face</t>
  </si>
  <si>
    <t>Valve interior</t>
  </si>
  <si>
    <t>Valve Mantle</t>
  </si>
  <si>
    <t>Varied, habitat, observation, life history</t>
  </si>
  <si>
    <t>Vertebra, atlas</t>
  </si>
  <si>
    <t>Vertebra, atlas-axis</t>
  </si>
  <si>
    <t>Vertebra, axis</t>
  </si>
  <si>
    <t>Vertebra, cervical (s)</t>
  </si>
  <si>
    <t>Vertebra, cervical (s), cast</t>
  </si>
  <si>
    <t>Vertebrae</t>
  </si>
  <si>
    <t>Vertebrae, Dorsal (s)</t>
  </si>
  <si>
    <t>Vertex</t>
  </si>
  <si>
    <t>Whole body</t>
  </si>
  <si>
    <t>Whole body excluding apical head</t>
  </si>
  <si>
    <t>Whole body excluding apical metasoma</t>
  </si>
  <si>
    <t>whole body, dorsal</t>
  </si>
  <si>
    <t>whole organism habitus</t>
  </si>
  <si>
    <t>wing</t>
  </si>
  <si>
    <t>wing, mesosoma, petiole</t>
  </si>
  <si>
    <t>Wings</t>
  </si>
  <si>
    <t>View Name [Autogenerated -- do not change!]</t>
  </si>
  <si>
    <t>Female</t>
  </si>
  <si>
    <t>Male</t>
  </si>
  <si>
    <t>UNKNOWN</t>
  </si>
  <si>
    <t>Image</t>
  </si>
  <si>
    <t>Specimen</t>
  </si>
  <si>
    <t>View</t>
  </si>
  <si>
    <t>AFGHANISTAN</t>
  </si>
  <si>
    <t>Bisexual</t>
  </si>
  <si>
    <t>&lt;a rel="license" href="http://creativecommons.org/licenses/by-nc-sa/3.0/"&gt;&lt;img alt="Creative Commons License" style="border-width:0" src="http://i.creativecommons.org/l/by-nc-sa/3.0/88x31.png" /&gt;&lt;/a&gt;&lt;br /&gt;This work is licensed under a &lt;a rel="license" href="http://creativecommons.org/licenses/by-nc-sa/3.0/"&gt;Creative Commons Attribution-ShareAlike-Non Commercial 3.0 Unported License&lt;/a&gt;.</t>
  </si>
  <si>
    <t>ALBANIA</t>
  </si>
  <si>
    <t>Observation</t>
  </si>
  <si>
    <t>&lt;a rel="license" href="http://creativecommons.org/licenses/by-sa/3.0/"&gt;&lt;img alt="Creative Commons License" style="border-width:0" src="http://i.creativecommons.org/l/by-sa/2.0/88x31.png" /&gt;&lt;/a&gt;&lt;br /&gt;This work is licensed under a &lt;a rel="license" href="http://creativecommons.org/licenses/by-sa/3.0/"&gt;Creative Commons Attribution-ShareAlike 3.0 Unported License&lt;/a&gt;.</t>
  </si>
  <si>
    <t>ALGERIA</t>
  </si>
  <si>
    <t>Hermaphrodite</t>
  </si>
  <si>
    <t>Living Organism</t>
  </si>
  <si>
    <t>&lt;a rel="license" href="http://creativecommons.org/licenses/by/3.0/"&gt;&lt;img alt="Creative Commons License" style="border-width:0" src="http://i.creativecommons.org/l/by/3.0/88x31.png" /&gt;&lt;/a&gt;&lt;br /&gt;This work is licensed under a &lt;a rel="license" href="http://creativecommons.org/licenses/by/3.0/"&gt;Creative Commons Attribution 3.0 Unported License&lt;/a&gt;.</t>
  </si>
  <si>
    <t>AMERICAN SAMOA</t>
  </si>
  <si>
    <t>Hermaphrodite, Dioecious</t>
  </si>
  <si>
    <t>Germplasm/Seed</t>
  </si>
  <si>
    <t>&lt;a rel="license" href="http://creativecommons.org/publicdomain/mark/1.0/"&gt;&lt;img src="http://i.creativecommons.org/p/mark/1.0/88x31.png"     style="border-style: none;" alt="Public Domain Mark" /&gt;&lt;/a&gt;&lt;br /&gt;This work is free of known copyright restrictions.</t>
  </si>
  <si>
    <t>ANDORRA</t>
  </si>
  <si>
    <t>ANGOLA</t>
  </si>
  <si>
    <t>ANGUILLA</t>
  </si>
  <si>
    <t>male and female</t>
  </si>
  <si>
    <t>ANTARCTICA</t>
  </si>
  <si>
    <t>ANTIGUA AND BARBUDA</t>
  </si>
  <si>
    <t>Not provided</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</si>
  <si>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</si>
  <si>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</si>
  <si>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</si>
  <si>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</si>
  <si>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</si>
  <si>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</si>
  <si>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</si>
  <si>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</si>
  <si>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</si>
  <si>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</si>
  <si>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</si>
  <si>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</si>
  <si>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</si>
  <si>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</si>
  <si>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</si>
  <si>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</si>
  <si>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</si>
  <si>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</si>
  <si>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</si>
  <si>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</si>
  <si>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</si>
  <si>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</si>
  <si>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</si>
  <si>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</si>
  <si>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</si>
  <si>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</si>
  <si>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</si>
  <si>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</si>
  <si>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</si>
  <si>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</si>
  <si>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</si>
  <si>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</si>
  <si>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</si>
  <si>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</si>
  <si>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</si>
  <si>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</si>
  <si>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</si>
  <si>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</si>
  <si>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</si>
  <si>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</si>
  <si>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DEMOCRATIC REPUBLIC OF ZAIRE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</si>
  <si>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</si>
  <si>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</si>
  <si>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</si>
  <si>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</si>
  <si>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</si>
  <si>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</si>
  <si>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</si>
  <si>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</si>
  <si>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</si>
  <si>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</si>
  <si>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</si>
  <si>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</si>
  <si>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</si>
  <si>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</si>
  <si>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</si>
  <si>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</si>
  <si>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</si>
  <si>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</si>
  <si>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</si>
  <si>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</si>
  <si>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</si>
  <si>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</si>
  <si>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</si>
  <si>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</si>
  <si>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</si>
  <si>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</si>
  <si>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</si>
  <si>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</si>
  <si>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</si>
  <si>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</si>
  <si>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</si>
  <si>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</si>
  <si>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</si>
  <si>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</si>
  <si>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</si>
  <si>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</si>
  <si>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</si>
  <si>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</si>
  <si>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</si>
  <si>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</si>
  <si>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</si>
  <si>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</si>
  <si>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</si>
  <si>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</si>
  <si>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</si>
  <si>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</si>
  <si>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</si>
  <si>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</si>
  <si>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</si>
  <si>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</si>
  <si>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</si>
  <si>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</si>
  <si>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</si>
  <si>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</si>
  <si>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</si>
  <si>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</si>
  <si>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</si>
  <si>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</si>
  <si>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</si>
  <si>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</si>
  <si>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</si>
  <si>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</si>
  <si>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</si>
  <si>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</si>
  <si>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</si>
  <si>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</si>
  <si>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</si>
  <si>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</si>
  <si>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</si>
  <si>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</si>
  <si>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</si>
  <si>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</si>
  <si>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</si>
  <si>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</si>
  <si>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</si>
  <si>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</si>
  <si>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</si>
  <si>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</si>
  <si>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</si>
  <si>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</si>
  <si>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</si>
  <si>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</si>
  <si>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</si>
  <si>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</si>
  <si>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</si>
  <si>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</si>
  <si>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</si>
  <si>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</si>
  <si>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</si>
  <si>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</si>
  <si>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</si>
  <si>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</si>
  <si>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</si>
  <si>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</si>
  <si>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</si>
  <si>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</si>
  <si>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</si>
  <si>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</si>
  <si>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</si>
  <si>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</si>
  <si>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</si>
  <si>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</si>
  <si>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</si>
  <si>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</si>
  <si>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</si>
  <si>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</si>
  <si>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</si>
  <si>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</si>
  <si>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</si>
  <si>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</si>
  <si>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</si>
  <si>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</si>
  <si>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</si>
  <si>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</si>
  <si>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</si>
  <si>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</si>
  <si>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</si>
  <si>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</si>
  <si>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</si>
  <si>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</si>
  <si>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</si>
  <si>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</si>
  <si>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</si>
  <si>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</si>
  <si>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</si>
  <si>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</si>
  <si>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</si>
  <si>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</si>
  <si>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</si>
  <si>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</si>
  <si>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</si>
  <si>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</si>
  <si>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</si>
  <si>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</si>
  <si>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</si>
  <si>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</si>
  <si>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</si>
  <si>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</si>
  <si>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</si>
  <si>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</si>
  <si>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</si>
  <si>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</si>
  <si>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</si>
  <si>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</si>
  <si>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</si>
  <si>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</si>
  <si>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</si>
  <si>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</si>
  <si>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</si>
  <si>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</si>
  <si>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</si>
  <si>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</si>
  <si>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</si>
  <si>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</si>
  <si>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</si>
  <si>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</si>
  <si>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</si>
  <si>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</si>
  <si>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</si>
  <si>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</si>
  <si>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</si>
  <si>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</si>
  <si>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</si>
  <si>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</si>
  <si>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</si>
  <si>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</si>
  <si>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</si>
  <si>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</si>
  <si>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</si>
  <si>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</si>
  <si>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</si>
  <si>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</si>
  <si>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</si>
  <si>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</si>
  <si>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</si>
  <si>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</si>
  <si>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</si>
  <si>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</si>
  <si>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</si>
  <si>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</si>
  <si>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</si>
  <si>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</si>
  <si>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</si>
  <si>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</si>
  <si>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</si>
  <si>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</si>
  <si>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YUGOSLAVIA</t>
  </si>
  <si>
    <t>ZAMBIA</t>
  </si>
  <si>
    <t>ZIMBABWE</t>
  </si>
  <si>
    <t>1-/1-2 valvulae, apex/Lateral/SEM/Cleaned in ammonia, air dried, gold coated/Adult/Female/Parthenogenetic/Cynipidae</t>
  </si>
  <si>
    <t>excel v3 animalia 2012-07-30  (gj, dlp), 2013-07-18 (dp fixing formulas)
informationwithheld, continent, ocean, water body, creativecommons, formulas added to verify values in drop-downs are equivalent to source, date fields have text format (for Java compatibility), removed unused field on taxondata page, added drop-down verifications for MyView sheet
formulas fixed (were missing from some rows), added more color to ImageCollection sheet, added earliest / latest date collected fields, cleaned supportingdata sheet.
modified conditional formatting for Image sheet, Specimen and MyView columns. modified formulas in hidden columns in Specimen &amp; Image sheets.
Checks for mandatory data. Cells turn orange if this data is missing.</t>
  </si>
  <si>
    <t>2-/Abdomen/Lateral/Auto-Montage/No preparation/Adult/Female/Indeterminate/Insecta</t>
  </si>
  <si>
    <t>Achene</t>
  </si>
  <si>
    <t>Plantae</t>
  </si>
  <si>
    <t>1-/Achene/Herbarium Specimen/Reflected light, macrophotography/No preparation/Undetermined/Undetermined/Undetermined/Plantae</t>
  </si>
  <si>
    <t>Aerial (Above Ground Plant or Plant Part)</t>
  </si>
  <si>
    <t>2-/Aerial (Above Ground Plant or Plant Part)/Habit/digital camera/No preparation/Adult/Hermaphrodite, Dioecious/Not Applicable/Plantae</t>
  </si>
  <si>
    <t>Bark</t>
  </si>
  <si>
    <t>3-/Bark/Not specified/Digital, available light/No preparation/Adult/Undetermined/Not Applicable/Plantae</t>
  </si>
  <si>
    <t>Bract</t>
  </si>
  <si>
    <t>4-/Bract/Herbarium Specimen/Reflected light, macrophotography/No preparation/Undetermined/Undetermined/Undetermined/Plantae</t>
  </si>
  <si>
    <t>Branching habit</t>
  </si>
  <si>
    <t>5-/Branching habit/Lateral/Digital, available light/No preparation/Adult/Hermaphrodite/Indeterminate/Plantae</t>
  </si>
  <si>
    <t>Bud</t>
  </si>
  <si>
    <t>6-/Bud/Herbarium Specimen/Reflected light, macrophotography/No preparation/Undetermined/Undetermined/Undetermined/Plantae</t>
  </si>
  <si>
    <t>Capsule</t>
  </si>
  <si>
    <t>7-/Capsule/Herbarium Specimen/Reflected light, macrophotography/No preparation/Undetermined/Undetermined/Undetermined/Plantae</t>
  </si>
  <si>
    <t>Catkin Female</t>
  </si>
  <si>
    <t>8-/Catkin Female/Lateral/Digital, available light/No preparation/Adult/Female/Indeterminate/Plantae</t>
  </si>
  <si>
    <t>Catkin Male</t>
  </si>
  <si>
    <t>9-/Catkin Male/Lateral/Digital, available light/No preparation/Adult/Male/Indeterminate/Plantae</t>
  </si>
  <si>
    <t>Culm</t>
  </si>
  <si>
    <t>10-/Culm/Herbarium Specimen/Reflected light, macrophotography/No preparation/Undetermined/Undetermined/Undetermined/Plantae</t>
  </si>
  <si>
    <t>11-/Flower/Herbarium Specimen/Reflected light, macrophotography/No preparation/Undetermined/Bisexual/Undetermined/Plantae</t>
  </si>
  <si>
    <t>12-/Flower bud/Adaxial/Digital, available light/No preparation/Adult/Hermaphrodite/Indeterminate/Plantae</t>
  </si>
  <si>
    <t>flowers and sepals</t>
  </si>
  <si>
    <t>13-/flowers and sepals/Lateral/Digital, available light/No preparation/Adult/Hermaphrodite/Summer/Plantae</t>
  </si>
  <si>
    <t>Foliage</t>
  </si>
  <si>
    <t>14-/Foliage/Adaxial/Digital, available light/No preparation/Adult/Hermaphrodite/Spring/Plantae</t>
  </si>
  <si>
    <t>15-/Fruit/Herbarium Specimen/Reflected light, macrophotography/No preparation/Undetermined/Undetermined/Undetermined/Plantae</t>
  </si>
  <si>
    <t>16-/Hairs/Lateral/Digital, available light/No preparation/Adult/Hermaphrodite/Indeterminate/Plantae</t>
  </si>
  <si>
    <t>Herbarium specimen</t>
  </si>
  <si>
    <t>Flattened but not dried</t>
  </si>
  <si>
    <t>17-/Herbarium specimen/Herbarium Specimen/digital camera/Flattened but not dried/Undetermined/Undetermined/Not Applicable/Plantae</t>
  </si>
  <si>
    <t>Hypanthium</t>
  </si>
  <si>
    <t>18-/Hypanthium/Herbarium Specimen/Reflected light, macrophotography/No preparation/Undetermined/Undetermined/Undetermined/Plantae</t>
  </si>
  <si>
    <t>19-/Inflorescence/Herbarium Specimen/Reflected light, macrophotography/No preparation/Undetermined/Undetermined/Undetermined/Plantae</t>
  </si>
  <si>
    <t>Infructescence</t>
  </si>
  <si>
    <t>20-/Infructescence/Lateral/Digital, available light/No preparation/Adult/Hermaphrodite/Undetermined/Plantae</t>
  </si>
  <si>
    <t>21-/Leaf/Herbarium Specimen/Reflected light, macrophotography/No preparation/Undetermined/Undetermined/Undetermined/Plantae</t>
  </si>
  <si>
    <t>Leaf basal</t>
  </si>
  <si>
    <t>22-/Leaf basal/Adaxial/Digital, available light/No preparation/Adult/Hermaphrodite/Indeterminate/Plantae</t>
  </si>
  <si>
    <t>Lower Lamina</t>
  </si>
  <si>
    <t>23-/Lower Lamina/Herbarium Specimen/Reflected light, macrophotography/No preparation/Undetermined/Undetermined/Undetermined/Plantae</t>
  </si>
  <si>
    <t>Other traits</t>
  </si>
  <si>
    <t>24-/Other traits/Herbarium Specimen/Reflected light, macrophotography/No preparation/Undetermined/Undetermined/Undetermined/Plantae</t>
  </si>
  <si>
    <t>Pedicel</t>
  </si>
  <si>
    <t>25-/Pedicel/Close-up/Digital, available light/No preparation/Adult/Hermaphrodite/Indeterminate/Plantae</t>
  </si>
  <si>
    <t>Peduncle</t>
  </si>
  <si>
    <t>26-/Peduncle/Herbarium Specimen/Reflected light, macrophotography/No preparation/Undetermined/Undetermined/Undetermined/Plantae</t>
  </si>
  <si>
    <t>Perigynium</t>
  </si>
  <si>
    <t>27-/Perigynium/Herbarium Specimen/Reflected light, macrophotography/No preparation/Undetermined/Undetermined/Undetermined/Plantae</t>
  </si>
  <si>
    <t>Petal</t>
  </si>
  <si>
    <t>28-/Petal/Herbarium Specimen/Reflected light, macrophotography/No preparation/Undetermined/Undetermined/Undetermined/Plantae</t>
  </si>
  <si>
    <t>29-/Petiole/Herbarium Specimen/Reflected light, macrophotography/No preparation/Undetermined/Undetermined/Undetermined/Plantae</t>
  </si>
  <si>
    <t>Plant body</t>
  </si>
  <si>
    <t>30-/Plant body/Herbarium Specimen/Reflected light, macrophotography/No preparation/Undetermined/Undetermined/Undetermined/Plantae</t>
  </si>
  <si>
    <t>Scale</t>
  </si>
  <si>
    <t>31-/Scale/Herbarium Specimen/Reflected light, macrophotography/No preparation/Undetermined/Undetermined/Undetermined/Plantae</t>
  </si>
  <si>
    <t>Seed</t>
  </si>
  <si>
    <t>32-/Seed/Herbarium Specimen/Reflected light, macrophotography/No preparation/Undetermined/Undetermined/Undetermined/Plantae</t>
  </si>
  <si>
    <t>Seedling</t>
  </si>
  <si>
    <t>33-/Seedling/Adaxial/Reflected light, macrophotography/No preparation/Undetermined/Undetermined/Undetermined/Plantae</t>
  </si>
  <si>
    <t>Sepal</t>
  </si>
  <si>
    <t>34-/Sepal/Herbarium Specimen/Reflected light, macrophotography/No preparation/Undetermined/Undetermined/Undetermined/Plantae</t>
  </si>
  <si>
    <t>Spike</t>
  </si>
  <si>
    <t>35-/Spike/Herbarium Specimen/Reflected light, macrophotography/No preparation/Undetermined/Female/Undetermined/Plantae</t>
  </si>
  <si>
    <t>Stem</t>
  </si>
  <si>
    <t>36-/Stem/Herbarium Specimen/Reflected light, macrophotography/No preparation/Undetermined/Undetermined/Undetermined/Plantae</t>
  </si>
  <si>
    <t>Stipule</t>
  </si>
  <si>
    <t>37-/Stipule/Herbarium Specimen/Reflected light, macrophotography/No preparation/Undetermined/Undetermined/Undetermined/Plantae</t>
  </si>
  <si>
    <t>Upper Lamina</t>
  </si>
  <si>
    <t>38-/Upper Lamina/Herbarium Specimen/Reflected light, macrophotography/No preparation/Undetermined/Undetermined/Undetermined/Plantae</t>
  </si>
  <si>
    <t>Whole aboveground portion of plant</t>
  </si>
  <si>
    <t>39-/Whole aboveground portion of plant/Habit/Digital, available light/No preparation/Adult/Undetermined/Not Applicable/Plantae</t>
  </si>
  <si>
    <t>Whole plant</t>
  </si>
  <si>
    <t>40-/Whole plant/Location, wide shot/Digital, available light/No preparation/Adult/Hermaphrodite/Indeterminate/Plantae</t>
  </si>
  <si>
    <t>Whole plant in flower</t>
  </si>
  <si>
    <t>41-/Whole plant in flower/Location, tight shot/Digital, available light/No preparation/Adult/Hermaphrodite/Indeterminate/Plantae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</si>
</sst>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yyyy\-mm\-dd;@"/>
    <numFmt numFmtId="166" formatCode="0.0000;[Red]0.0000"/>
    <numFmt numFmtId="167" formatCode="0.0000"/>
  </numFmts>
  <fonts count="46">
    <font>
      <sz val="10"/>
      <name val="Arial"/>
      <family val="2"/>
    </font>
    <font>
      <sz val="16"/>
      <name val="Arial"/>
      <family val="2"/>
    </font>
    <font>
      <sz val="14"/>
      <name val="Arial"/>
      <family val="2"/>
    </font>
    <font>
      <b/>
      <sz val="14"/>
      <name val="Arial"/>
      <family val="2"/>
    </font>
    <font>
      <b/>
      <sz val="10"/>
      <name val="Arial"/>
      <family val="2"/>
    </font>
    <font>
      <i/>
      <sz val="10"/>
      <name val="Arial"/>
      <family val="2"/>
    </font>
    <font>
      <sz val="10"/>
      <name val="Arial Unicode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9"/>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2"/>
      <name val="Arial"/>
      <family val="2"/>
    </font>
    <font>
      <sz val="12"/>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63"/>
        <bgColor indexed="64"/>
      </patternFill>
    </fill>
    <fill>
      <patternFill patternType="solid">
        <fgColor indexed="55"/>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color indexed="63"/>
      </right>
      <top style="thin">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style="medium">
        <color indexed="59"/>
      </right>
      <top style="thin">
        <color indexed="59"/>
      </top>
      <bottom style="medium">
        <color indexed="59"/>
      </bottom>
    </border>
    <border>
      <left style="thin">
        <color indexed="59"/>
      </left>
      <right>
        <color indexed="63"/>
      </right>
      <top>
        <color indexed="63"/>
      </top>
      <bottom>
        <color indexed="63"/>
      </bottom>
    </border>
    <border>
      <left style="medium">
        <color indexed="59"/>
      </left>
      <right style="medium">
        <color indexed="59"/>
      </right>
      <top style="medium">
        <color indexed="59"/>
      </top>
      <bottom style="medium">
        <color indexed="59"/>
      </bottom>
    </border>
    <border>
      <left style="thin">
        <color indexed="22"/>
      </left>
      <right style="thin">
        <color indexed="22"/>
      </right>
      <top style="thin">
        <color indexed="22"/>
      </top>
      <bottom>
        <color indexed="63"/>
      </bottom>
    </border>
    <border>
      <left style="thin">
        <color indexed="59"/>
      </left>
      <right style="thin">
        <color indexed="59"/>
      </right>
      <top>
        <color indexed="63"/>
      </top>
      <bottom>
        <color indexed="63"/>
      </bottom>
    </border>
    <border>
      <left style="thin">
        <color indexed="59"/>
      </left>
      <right style="thin">
        <color indexed="59"/>
      </right>
      <top style="thin">
        <color indexed="55"/>
      </top>
      <bottom style="thin">
        <color indexed="55"/>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59"/>
      </left>
      <right style="thin">
        <color indexed="59"/>
      </right>
      <top style="thin">
        <color indexed="55"/>
      </top>
      <bottom style="thin">
        <color indexed="59"/>
      </bottom>
    </border>
    <border>
      <left style="thin">
        <color indexed="22"/>
      </left>
      <right style="thin">
        <color indexed="22"/>
      </right>
      <top style="thin">
        <color indexed="22"/>
      </top>
      <bottom style="thin">
        <color indexed="22"/>
      </bottom>
    </border>
    <border>
      <left style="thin">
        <color indexed="59"/>
      </left>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color indexed="59"/>
      </left>
      <right style="thin">
        <color indexed="59"/>
      </right>
      <top style="thin">
        <color indexed="59"/>
      </top>
      <bottom style="thin">
        <color indexed="46"/>
      </bottom>
    </border>
    <border>
      <left style="thin">
        <color indexed="59"/>
      </left>
      <right style="thin">
        <color indexed="59"/>
      </right>
      <top style="thin">
        <color indexed="46"/>
      </top>
      <bottom style="thin">
        <color indexed="46"/>
      </bottom>
    </border>
    <border>
      <left style="thin">
        <color indexed="59"/>
      </left>
      <right style="thin">
        <color indexed="59"/>
      </right>
      <top>
        <color indexed="63"/>
      </top>
      <bottom style="thin">
        <color indexed="59"/>
      </bottom>
    </border>
    <border>
      <left style="thin">
        <color indexed="59"/>
      </left>
      <right style="thin">
        <color indexed="59"/>
      </right>
      <top style="thin">
        <color indexed="46"/>
      </top>
      <bottom style="thin">
        <color indexed="59"/>
      </bottom>
    </border>
    <border>
      <left style="thin">
        <color indexed="22"/>
      </left>
      <right style="thin">
        <color indexed="22"/>
      </right>
      <top style="thin">
        <color indexed="59"/>
      </top>
      <bottom style="thin">
        <color indexed="22"/>
      </bottom>
    </border>
    <border>
      <left>
        <color indexed="63"/>
      </left>
      <right style="thin">
        <color indexed="59"/>
      </right>
      <top>
        <color indexed="63"/>
      </top>
      <bottom>
        <color indexed="63"/>
      </bottom>
    </border>
    <border>
      <left style="thin">
        <color indexed="59"/>
      </left>
      <right style="thin">
        <color indexed="59"/>
      </right>
      <top style="thin">
        <color indexed="22"/>
      </top>
      <bottom style="thin">
        <color indexed="22"/>
      </bottom>
    </border>
    <border>
      <left>
        <color indexed="63"/>
      </left>
      <right style="thin">
        <color indexed="22"/>
      </right>
      <top style="thin">
        <color indexed="22"/>
      </top>
      <bottom style="thin">
        <color indexed="22"/>
      </bottom>
    </border>
    <border>
      <left style="thin">
        <color indexed="59"/>
      </left>
      <right style="thin">
        <color indexed="59"/>
      </right>
      <top style="thin">
        <color indexed="55"/>
      </top>
      <bottom style="thin">
        <color indexed="58"/>
      </bottom>
    </border>
    <border>
      <left style="thin">
        <color indexed="59"/>
      </left>
      <right style="thin">
        <color indexed="59"/>
      </right>
      <top>
        <color indexed="63"/>
      </top>
      <bottom style="thin">
        <color indexed="58"/>
      </bottom>
    </border>
    <border>
      <left>
        <color indexed="63"/>
      </left>
      <right style="thin">
        <color indexed="22"/>
      </right>
      <top style="thin">
        <color indexed="22"/>
      </top>
      <bottom>
        <color indexed="63"/>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color indexed="63"/>
      </top>
      <bottom style="thin">
        <color indexed="22"/>
      </bottom>
    </border>
    <border>
      <left>
        <color indexed="63"/>
      </left>
      <right>
        <color indexed="63"/>
      </right>
      <top>
        <color indexed="63"/>
      </top>
      <bottom style="thin">
        <color indexed="22"/>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style="thin">
        <color indexed="22"/>
      </bottom>
    </border>
    <border>
      <left style="thin">
        <color indexed="59"/>
      </left>
      <right style="thin">
        <color theme="0" tint="-0.4999699890613556"/>
      </right>
      <top style="thin">
        <color indexed="59"/>
      </top>
      <bottom style="thin">
        <color theme="0" tint="-0.4999699890613556"/>
      </bottom>
    </border>
    <border>
      <left style="thin">
        <color theme="0" tint="-0.4999699890613556"/>
      </left>
      <right style="thin">
        <color theme="0" tint="-0.4999699890613556"/>
      </right>
      <top style="thin">
        <color indexed="59"/>
      </top>
      <bottom style="thin">
        <color theme="0" tint="-0.4999699890613556"/>
      </bottom>
    </border>
    <border>
      <left style="thin">
        <color theme="0" tint="-0.4999699890613556"/>
      </left>
      <right style="thin">
        <color indexed="59"/>
      </right>
      <top style="thin">
        <color indexed="59"/>
      </top>
      <bottom style="thin">
        <color theme="0" tint="-0.4999699890613556"/>
      </bottom>
    </border>
    <border>
      <left style="thin">
        <color indexed="59"/>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indexed="59"/>
      </right>
      <top style="thin">
        <color theme="0" tint="-0.4999699890613556"/>
      </top>
      <bottom style="thin">
        <color theme="0" tint="-0.4999699890613556"/>
      </bottom>
    </border>
    <border>
      <left style="thin">
        <color indexed="59"/>
      </left>
      <right style="thin">
        <color theme="0" tint="-0.4999699890613556"/>
      </right>
      <top style="thin">
        <color theme="0" tint="-0.4999699890613556"/>
      </top>
      <bottom style="thin">
        <color indexed="59"/>
      </bottom>
    </border>
    <border>
      <left style="thin">
        <color theme="0" tint="-0.4999699890613556"/>
      </left>
      <right style="thin">
        <color theme="0" tint="-0.4999699890613556"/>
      </right>
      <top style="thin">
        <color theme="0" tint="-0.4999699890613556"/>
      </top>
      <bottom style="thin">
        <color indexed="59"/>
      </bottom>
    </border>
    <border>
      <left style="thin">
        <color theme="0" tint="-0.4999699890613556"/>
      </left>
      <right style="thin">
        <color indexed="59"/>
      </right>
      <top style="thin">
        <color theme="0" tint="-0.4999699890613556"/>
      </top>
      <bottom style="thin">
        <color indexed="59"/>
      </bottom>
    </border>
    <border>
      <left style="thin">
        <color indexed="58"/>
      </left>
      <right style="thin">
        <color indexed="58"/>
      </right>
      <top style="thin">
        <color indexed="58"/>
      </top>
      <bottom>
        <color indexed="63"/>
      </bottom>
    </border>
    <border>
      <left style="thin">
        <color indexed="59"/>
      </left>
      <right>
        <color indexed="63"/>
      </right>
      <top>
        <color indexed="63"/>
      </top>
      <bottom style="thin">
        <color indexed="23"/>
      </bottom>
    </border>
    <border>
      <left style="thin">
        <color indexed="58"/>
      </left>
      <right style="thin">
        <color theme="0" tint="-0.4999699890613556"/>
      </right>
      <top style="thin">
        <color indexed="58"/>
      </top>
      <bottom style="thin">
        <color theme="0" tint="-0.4999699890613556"/>
      </bottom>
    </border>
    <border>
      <left style="thin">
        <color theme="0" tint="-0.4999699890613556"/>
      </left>
      <right style="thin">
        <color theme="0" tint="-0.4999699890613556"/>
      </right>
      <top style="thin">
        <color indexed="58"/>
      </top>
      <bottom style="thin">
        <color theme="0" tint="-0.4999699890613556"/>
      </bottom>
    </border>
    <border>
      <left style="thin">
        <color theme="0" tint="-0.4999699890613556"/>
      </left>
      <right style="thin">
        <color indexed="58"/>
      </right>
      <top style="thin">
        <color indexed="58"/>
      </top>
      <bottom style="thin">
        <color theme="0" tint="-0.4999699890613556"/>
      </bottom>
    </border>
    <border>
      <left style="thin">
        <color indexed="59"/>
      </left>
      <right>
        <color indexed="63"/>
      </right>
      <top style="thin">
        <color indexed="58"/>
      </top>
      <bottom style="thin">
        <color indexed="22"/>
      </bottom>
    </border>
    <border>
      <left>
        <color indexed="63"/>
      </left>
      <right>
        <color indexed="63"/>
      </right>
      <top style="thin">
        <color indexed="58"/>
      </top>
      <bottom>
        <color indexed="63"/>
      </bottom>
    </border>
    <border>
      <left style="thin">
        <color indexed="58"/>
      </left>
      <right style="thin">
        <color theme="0" tint="-0.4999699890613556"/>
      </right>
      <top style="thin">
        <color theme="0" tint="-0.4999699890613556"/>
      </top>
      <bottom style="thin">
        <color theme="0" tint="-0.4999699890613556"/>
      </bottom>
    </border>
    <border>
      <left style="thin">
        <color theme="0" tint="-0.4999699890613556"/>
      </left>
      <right style="thin">
        <color indexed="58"/>
      </right>
      <top style="thin">
        <color theme="0" tint="-0.4999699890613556"/>
      </top>
      <bottom style="thin">
        <color theme="0" tint="-0.4999699890613556"/>
      </bottom>
    </border>
    <border>
      <left style="thin">
        <color indexed="58"/>
      </left>
      <right style="thin">
        <color indexed="58"/>
      </right>
      <top>
        <color indexed="63"/>
      </top>
      <bottom>
        <color indexed="63"/>
      </bottom>
    </border>
    <border>
      <left style="thin">
        <color indexed="59"/>
      </left>
      <right>
        <color indexed="63"/>
      </right>
      <top style="thin">
        <color indexed="23"/>
      </top>
      <bottom style="thin">
        <color indexed="59"/>
      </bottom>
    </border>
    <border>
      <left style="thin">
        <color indexed="58"/>
      </left>
      <right style="thin">
        <color indexed="59"/>
      </right>
      <top>
        <color indexed="63"/>
      </top>
      <bottom style="thin">
        <color indexed="58"/>
      </bottom>
    </border>
    <border>
      <left style="thin">
        <color indexed="58"/>
      </left>
      <right style="thin">
        <color indexed="58"/>
      </right>
      <top>
        <color indexed="63"/>
      </top>
      <bottom style="thin">
        <color indexed="58"/>
      </bottom>
    </border>
    <border>
      <left style="thin">
        <color indexed="59"/>
      </left>
      <right>
        <color indexed="63"/>
      </right>
      <top>
        <color indexed="63"/>
      </top>
      <bottom style="thin">
        <color indexed="58"/>
      </bottom>
    </border>
    <border>
      <left>
        <color indexed="63"/>
      </left>
      <right>
        <color indexed="63"/>
      </right>
      <top>
        <color indexed="63"/>
      </top>
      <bottom style="thin">
        <color indexed="58"/>
      </bottom>
    </border>
    <border>
      <left style="thin">
        <color indexed="59"/>
      </left>
      <right style="thin">
        <color theme="0" tint="-0.24993999302387238"/>
      </right>
      <top style="thin">
        <color indexed="59"/>
      </top>
      <bottom style="thin">
        <color theme="0" tint="-0.24993999302387238"/>
      </bottom>
    </border>
    <border>
      <left style="thin">
        <color theme="0" tint="-0.24993999302387238"/>
      </left>
      <right style="thin">
        <color theme="0" tint="-0.24993999302387238"/>
      </right>
      <top style="thin">
        <color indexed="59"/>
      </top>
      <bottom style="thin">
        <color theme="0" tint="-0.24993999302387238"/>
      </bottom>
    </border>
    <border>
      <left style="thin">
        <color theme="0" tint="-0.24993999302387238"/>
      </left>
      <right style="thin">
        <color indexed="59"/>
      </right>
      <top style="thin">
        <color indexed="59"/>
      </top>
      <bottom style="thin">
        <color theme="0" tint="-0.24993999302387238"/>
      </bottom>
    </border>
    <border>
      <left style="thin">
        <color indexed="59"/>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indexed="59"/>
      </right>
      <top style="thin">
        <color theme="0" tint="-0.24993999302387238"/>
      </top>
      <bottom style="thin">
        <color theme="0" tint="-0.24993999302387238"/>
      </bottom>
    </border>
    <border>
      <left style="thin">
        <color indexed="59"/>
      </left>
      <right style="thin">
        <color indexed="59"/>
      </right>
      <top style="thin">
        <color indexed="22"/>
      </top>
      <bottom style="thin">
        <color indexed="59"/>
      </bottom>
    </border>
    <border>
      <left>
        <color indexed="63"/>
      </left>
      <right style="thin">
        <color indexed="59"/>
      </right>
      <top style="thin">
        <color indexed="22"/>
      </top>
      <bottom style="thin">
        <color indexed="59"/>
      </bottom>
    </border>
    <border>
      <left style="thin">
        <color indexed="59"/>
      </left>
      <right style="thin">
        <color indexed="59"/>
      </right>
      <top style="thin">
        <color indexed="22"/>
      </top>
      <bottom>
        <color indexed="63"/>
      </bottom>
    </border>
    <border>
      <left style="thin">
        <color indexed="59"/>
      </left>
      <right>
        <color indexed="63"/>
      </right>
      <top style="thin">
        <color indexed="59"/>
      </top>
      <bottom style="thin">
        <color indexed="22"/>
      </bottom>
    </border>
    <border>
      <left>
        <color indexed="63"/>
      </left>
      <right>
        <color indexed="63"/>
      </right>
      <top style="thin">
        <color indexed="59"/>
      </top>
      <bottom>
        <color indexed="63"/>
      </bottom>
    </border>
    <border>
      <left style="thin">
        <color indexed="58"/>
      </left>
      <right style="thin">
        <color indexed="58"/>
      </right>
      <top style="thin">
        <color indexed="55"/>
      </top>
      <bottom style="thin">
        <color indexed="55"/>
      </bottom>
    </border>
    <border>
      <left style="thin">
        <color indexed="22"/>
      </left>
      <right>
        <color indexed="63"/>
      </right>
      <top>
        <color indexed="63"/>
      </top>
      <bottom style="thin">
        <color indexed="22"/>
      </bottom>
    </border>
    <border>
      <left style="thin">
        <color indexed="59"/>
      </left>
      <right>
        <color indexed="63"/>
      </right>
      <top style="thin">
        <color indexed="22"/>
      </top>
      <bottom style="thin">
        <color indexed="22"/>
      </bottom>
    </border>
    <border>
      <left>
        <color indexed="63"/>
      </left>
      <right>
        <color indexed="63"/>
      </right>
      <top style="thin">
        <color indexed="55"/>
      </top>
      <bottom style="thin">
        <color indexed="55"/>
      </bottom>
    </border>
    <border>
      <left>
        <color indexed="63"/>
      </left>
      <right style="thin">
        <color indexed="59"/>
      </right>
      <top style="thin">
        <color indexed="55"/>
      </top>
      <bottom style="thin">
        <color indexed="55"/>
      </bottom>
    </border>
    <border>
      <left>
        <color indexed="63"/>
      </left>
      <right>
        <color indexed="63"/>
      </right>
      <top style="thin">
        <color indexed="55"/>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3">
    <xf numFmtId="0" fontId="0" fillId="0" borderId="0" xfId="0" applyAlignment="1">
      <alignment/>
    </xf>
    <xf numFmtId="49" fontId="0" fillId="0" borderId="0" xfId="0" applyNumberFormat="1" applyAlignment="1">
      <alignment/>
    </xf>
    <xf numFmtId="0" fontId="1" fillId="33" borderId="10" xfId="0" applyFont="1" applyFill="1" applyBorder="1" applyAlignment="1">
      <alignment/>
    </xf>
    <xf numFmtId="49" fontId="1" fillId="34" borderId="10" xfId="0" applyNumberFormat="1" applyFont="1" applyFill="1" applyBorder="1" applyAlignment="1">
      <alignment/>
    </xf>
    <xf numFmtId="49" fontId="1" fillId="33" borderId="10" xfId="0" applyNumberFormat="1" applyFont="1" applyFill="1" applyBorder="1" applyAlignment="1">
      <alignment/>
    </xf>
    <xf numFmtId="0" fontId="2" fillId="34" borderId="10" xfId="0" applyFont="1" applyFill="1" applyBorder="1" applyAlignment="1">
      <alignment/>
    </xf>
    <xf numFmtId="49" fontId="3" fillId="35" borderId="10" xfId="0" applyNumberFormat="1" applyFont="1" applyFill="1" applyBorder="1" applyAlignment="1" applyProtection="1">
      <alignment/>
      <protection/>
    </xf>
    <xf numFmtId="49" fontId="3" fillId="35" borderId="10" xfId="0" applyNumberFormat="1" applyFont="1" applyFill="1" applyBorder="1" applyAlignment="1" applyProtection="1">
      <alignment horizontal="left"/>
      <protection/>
    </xf>
    <xf numFmtId="0" fontId="2" fillId="34" borderId="0" xfId="0" applyFont="1" applyFill="1" applyAlignment="1">
      <alignment/>
    </xf>
    <xf numFmtId="49" fontId="3" fillId="35" borderId="10" xfId="0" applyNumberFormat="1" applyFont="1" applyFill="1" applyBorder="1" applyAlignment="1">
      <alignment horizontal="left"/>
    </xf>
    <xf numFmtId="164" fontId="3" fillId="35" borderId="10" xfId="0" applyNumberFormat="1" applyFont="1" applyFill="1" applyBorder="1" applyAlignment="1">
      <alignment horizontal="left"/>
    </xf>
    <xf numFmtId="49" fontId="3" fillId="35" borderId="11" xfId="0" applyNumberFormat="1" applyFont="1" applyFill="1" applyBorder="1" applyAlignment="1">
      <alignment horizontal="left"/>
    </xf>
    <xf numFmtId="0" fontId="2" fillId="34" borderId="12" xfId="0" applyFont="1" applyFill="1" applyBorder="1" applyAlignment="1">
      <alignment/>
    </xf>
    <xf numFmtId="49" fontId="3" fillId="36" borderId="13" xfId="0" applyNumberFormat="1" applyFont="1" applyFill="1" applyBorder="1" applyAlignment="1">
      <alignment horizontal="left"/>
    </xf>
    <xf numFmtId="49" fontId="3" fillId="36" borderId="14" xfId="0" applyNumberFormat="1" applyFont="1" applyFill="1" applyBorder="1" applyAlignment="1">
      <alignment horizontal="left"/>
    </xf>
    <xf numFmtId="0" fontId="2" fillId="34" borderId="15" xfId="0" applyFont="1" applyFill="1" applyBorder="1" applyAlignment="1">
      <alignment/>
    </xf>
    <xf numFmtId="49" fontId="0" fillId="0" borderId="16" xfId="0" applyNumberFormat="1" applyFont="1" applyBorder="1" applyAlignment="1">
      <alignment/>
    </xf>
    <xf numFmtId="0" fontId="0" fillId="0" borderId="0" xfId="0" applyFont="1" applyAlignment="1">
      <alignment/>
    </xf>
    <xf numFmtId="0" fontId="4" fillId="34" borderId="10" xfId="0" applyFont="1" applyFill="1" applyBorder="1" applyAlignment="1">
      <alignment horizontal="center" wrapText="1"/>
    </xf>
    <xf numFmtId="0" fontId="4" fillId="34" borderId="17" xfId="0" applyFont="1" applyFill="1" applyBorder="1" applyAlignment="1">
      <alignment/>
    </xf>
    <xf numFmtId="0" fontId="4" fillId="34" borderId="18" xfId="0" applyFont="1" applyFill="1" applyBorder="1" applyAlignment="1">
      <alignment horizontal="center" wrapText="1"/>
    </xf>
    <xf numFmtId="0" fontId="0" fillId="0" borderId="17" xfId="0" applyBorder="1" applyAlignment="1">
      <alignment/>
    </xf>
    <xf numFmtId="0" fontId="0" fillId="35" borderId="19" xfId="0" applyFont="1" applyFill="1" applyBorder="1" applyAlignment="1">
      <alignment/>
    </xf>
    <xf numFmtId="49" fontId="0" fillId="0" borderId="18" xfId="0" applyNumberFormat="1" applyFont="1" applyBorder="1" applyAlignment="1">
      <alignment/>
    </xf>
    <xf numFmtId="0" fontId="0" fillId="0" borderId="20" xfId="0" applyBorder="1" applyAlignment="1">
      <alignment/>
    </xf>
    <xf numFmtId="0" fontId="0" fillId="0" borderId="21" xfId="0" applyBorder="1" applyAlignment="1">
      <alignment/>
    </xf>
    <xf numFmtId="0" fontId="0" fillId="35" borderId="22" xfId="0" applyFill="1" applyBorder="1" applyAlignment="1">
      <alignment/>
    </xf>
    <xf numFmtId="0" fontId="0" fillId="0" borderId="21" xfId="0" applyBorder="1" applyAlignment="1">
      <alignment horizontal="left"/>
    </xf>
    <xf numFmtId="0" fontId="0" fillId="0" borderId="0" xfId="0" applyBorder="1" applyAlignment="1">
      <alignment/>
    </xf>
    <xf numFmtId="0" fontId="0" fillId="0" borderId="23" xfId="0" applyBorder="1" applyAlignment="1">
      <alignment horizontal="center"/>
    </xf>
    <xf numFmtId="0" fontId="0" fillId="0" borderId="23" xfId="0" applyBorder="1" applyAlignment="1">
      <alignment horizontal="left"/>
    </xf>
    <xf numFmtId="0" fontId="0" fillId="0" borderId="23" xfId="0" applyBorder="1" applyAlignment="1">
      <alignment/>
    </xf>
    <xf numFmtId="49" fontId="4" fillId="34" borderId="10" xfId="0" applyNumberFormat="1" applyFont="1" applyFill="1" applyBorder="1" applyAlignment="1">
      <alignment horizontal="center" wrapText="1"/>
    </xf>
    <xf numFmtId="0" fontId="0" fillId="33" borderId="23" xfId="0" applyFill="1" applyBorder="1" applyAlignment="1">
      <alignment/>
    </xf>
    <xf numFmtId="0" fontId="0" fillId="0" borderId="18" xfId="0" applyNumberFormat="1" applyBorder="1" applyAlignment="1">
      <alignment horizontal="center"/>
    </xf>
    <xf numFmtId="0" fontId="0" fillId="33" borderId="0" xfId="0" applyFill="1" applyAlignment="1">
      <alignment/>
    </xf>
    <xf numFmtId="164" fontId="0" fillId="0" borderId="0" xfId="0" applyNumberFormat="1" applyAlignment="1">
      <alignment/>
    </xf>
    <xf numFmtId="164" fontId="4" fillId="34" borderId="10" xfId="0" applyNumberFormat="1" applyFont="1" applyFill="1" applyBorder="1" applyAlignment="1">
      <alignment horizontal="center" wrapText="1"/>
    </xf>
    <xf numFmtId="0" fontId="4" fillId="34" borderId="0" xfId="0" applyFont="1" applyFill="1" applyAlignment="1">
      <alignment horizontal="center"/>
    </xf>
    <xf numFmtId="0" fontId="0" fillId="0" borderId="23" xfId="0" applyFont="1" applyBorder="1" applyAlignment="1">
      <alignment/>
    </xf>
    <xf numFmtId="0" fontId="0" fillId="0" borderId="11" xfId="0" applyBorder="1" applyAlignment="1">
      <alignment horizontal="center"/>
    </xf>
    <xf numFmtId="0" fontId="0" fillId="35" borderId="24" xfId="0" applyFont="1" applyFill="1" applyBorder="1" applyAlignment="1" applyProtection="1">
      <alignment horizontal="left"/>
      <protection locked="0"/>
    </xf>
    <xf numFmtId="0" fontId="0" fillId="35" borderId="24" xfId="0" applyFont="1" applyFill="1" applyBorder="1" applyAlignment="1">
      <alignment/>
    </xf>
    <xf numFmtId="0" fontId="0" fillId="0" borderId="11" xfId="0" applyBorder="1" applyAlignment="1">
      <alignment/>
    </xf>
    <xf numFmtId="0" fontId="0" fillId="0" borderId="11" xfId="0" applyBorder="1" applyAlignment="1">
      <alignment horizontal="left"/>
    </xf>
    <xf numFmtId="0" fontId="0" fillId="35" borderId="25" xfId="0" applyFont="1" applyFill="1" applyBorder="1" applyAlignment="1">
      <alignment/>
    </xf>
    <xf numFmtId="0" fontId="0" fillId="0" borderId="18" xfId="0" applyBorder="1" applyAlignment="1">
      <alignment/>
    </xf>
    <xf numFmtId="49" fontId="0" fillId="0" borderId="11" xfId="0" applyNumberFormat="1" applyBorder="1" applyAlignment="1">
      <alignment/>
    </xf>
    <xf numFmtId="0" fontId="0" fillId="37" borderId="25" xfId="0" applyFont="1" applyFill="1" applyBorder="1" applyAlignment="1">
      <alignment/>
    </xf>
    <xf numFmtId="0" fontId="0" fillId="37" borderId="25" xfId="0" applyFill="1" applyBorder="1" applyAlignment="1">
      <alignment/>
    </xf>
    <xf numFmtId="0" fontId="0" fillId="37" borderId="26" xfId="0" applyFill="1" applyBorder="1" applyAlignment="1">
      <alignment/>
    </xf>
    <xf numFmtId="49" fontId="0" fillId="0" borderId="18" xfId="0" applyNumberFormat="1" applyBorder="1" applyAlignment="1">
      <alignment/>
    </xf>
    <xf numFmtId="0" fontId="0" fillId="0" borderId="18" xfId="0" applyBorder="1" applyAlignment="1">
      <alignment horizontal="center"/>
    </xf>
    <xf numFmtId="0" fontId="0" fillId="37" borderId="19" xfId="0" applyFont="1" applyFill="1" applyBorder="1" applyAlignment="1">
      <alignment/>
    </xf>
    <xf numFmtId="0" fontId="0" fillId="37" borderId="19" xfId="0" applyFill="1" applyBorder="1" applyAlignment="1">
      <alignment/>
    </xf>
    <xf numFmtId="0" fontId="0" fillId="37" borderId="27" xfId="0" applyFill="1" applyBorder="1" applyAlignment="1">
      <alignment/>
    </xf>
    <xf numFmtId="0" fontId="0" fillId="35" borderId="19" xfId="0" applyFont="1" applyFill="1" applyBorder="1" applyAlignment="1" applyProtection="1">
      <alignment horizontal="left"/>
      <protection locked="0"/>
    </xf>
    <xf numFmtId="0" fontId="0" fillId="0" borderId="28" xfId="0" applyBorder="1" applyAlignment="1">
      <alignment horizontal="center"/>
    </xf>
    <xf numFmtId="0" fontId="0" fillId="35" borderId="22" xfId="0" applyFill="1" applyBorder="1" applyAlignment="1" applyProtection="1">
      <alignment horizontal="left"/>
      <protection locked="0"/>
    </xf>
    <xf numFmtId="0" fontId="0" fillId="0" borderId="28" xfId="0" applyBorder="1" applyAlignment="1">
      <alignment/>
    </xf>
    <xf numFmtId="49" fontId="0" fillId="0" borderId="28" xfId="0" applyNumberFormat="1" applyBorder="1" applyAlignment="1">
      <alignment/>
    </xf>
    <xf numFmtId="0" fontId="0" fillId="37" borderId="22" xfId="0" applyFill="1" applyBorder="1" applyAlignment="1">
      <alignment/>
    </xf>
    <xf numFmtId="0" fontId="0" fillId="37" borderId="29" xfId="0" applyFill="1" applyBorder="1" applyAlignment="1">
      <alignment/>
    </xf>
    <xf numFmtId="0" fontId="0" fillId="0" borderId="30" xfId="0" applyBorder="1" applyAlignment="1">
      <alignment horizontal="center"/>
    </xf>
    <xf numFmtId="0" fontId="0" fillId="0" borderId="30" xfId="0" applyBorder="1" applyAlignment="1">
      <alignment/>
    </xf>
    <xf numFmtId="164" fontId="0" fillId="0" borderId="30" xfId="0" applyNumberFormat="1" applyBorder="1" applyAlignment="1">
      <alignment/>
    </xf>
    <xf numFmtId="165" fontId="0" fillId="0" borderId="30" xfId="0" applyNumberFormat="1" applyBorder="1" applyAlignment="1">
      <alignment/>
    </xf>
    <xf numFmtId="164" fontId="0" fillId="0" borderId="23" xfId="0" applyNumberFormat="1" applyBorder="1" applyAlignment="1">
      <alignment/>
    </xf>
    <xf numFmtId="165" fontId="0" fillId="0" borderId="23" xfId="0" applyNumberFormat="1" applyBorder="1" applyAlignment="1">
      <alignment/>
    </xf>
    <xf numFmtId="0" fontId="0" fillId="0" borderId="0" xfId="0" applyAlignment="1">
      <alignment wrapText="1"/>
    </xf>
    <xf numFmtId="0" fontId="4" fillId="34" borderId="0" xfId="0" applyFont="1" applyFill="1" applyAlignment="1">
      <alignment/>
    </xf>
    <xf numFmtId="0" fontId="4" fillId="34" borderId="10" xfId="0" applyFont="1" applyFill="1" applyBorder="1" applyAlignment="1">
      <alignment/>
    </xf>
    <xf numFmtId="0" fontId="4" fillId="34" borderId="10" xfId="0" applyFont="1" applyFill="1" applyBorder="1" applyAlignment="1">
      <alignment wrapText="1"/>
    </xf>
    <xf numFmtId="0" fontId="4" fillId="34" borderId="12" xfId="0" applyFont="1" applyFill="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1" xfId="0" applyBorder="1" applyAlignment="1">
      <alignment wrapText="1"/>
    </xf>
    <xf numFmtId="0" fontId="0" fillId="0" borderId="18" xfId="0"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4" fillId="34" borderId="10" xfId="0" applyNumberFormat="1" applyFont="1" applyFill="1" applyBorder="1" applyAlignment="1">
      <alignment horizontal="center" wrapText="1" shrinkToFit="1"/>
    </xf>
    <xf numFmtId="0" fontId="4" fillId="34" borderId="31" xfId="0" applyFont="1" applyFill="1" applyBorder="1" applyAlignment="1">
      <alignment horizontal="center"/>
    </xf>
    <xf numFmtId="0" fontId="4" fillId="34" borderId="32" xfId="0" applyFont="1" applyFill="1" applyBorder="1" applyAlignment="1">
      <alignment horizontal="center"/>
    </xf>
    <xf numFmtId="0" fontId="4" fillId="34" borderId="10" xfId="0" applyFont="1" applyFill="1" applyBorder="1" applyAlignment="1">
      <alignment horizontal="center"/>
    </xf>
    <xf numFmtId="0" fontId="0" fillId="33" borderId="33" xfId="0" applyFill="1" applyBorder="1" applyAlignment="1">
      <alignment/>
    </xf>
    <xf numFmtId="0" fontId="4" fillId="33" borderId="33" xfId="0" applyFont="1" applyFill="1" applyBorder="1" applyAlignment="1">
      <alignment/>
    </xf>
    <xf numFmtId="0" fontId="4" fillId="33" borderId="23" xfId="0" applyFont="1" applyFill="1" applyBorder="1" applyAlignment="1">
      <alignment horizontal="center"/>
    </xf>
    <xf numFmtId="0" fontId="0" fillId="0" borderId="11" xfId="0" applyNumberFormat="1" applyBorder="1" applyAlignment="1">
      <alignment horizontal="center"/>
    </xf>
    <xf numFmtId="0" fontId="0" fillId="35" borderId="11" xfId="0" applyFont="1" applyFill="1" applyBorder="1" applyAlignment="1">
      <alignment/>
    </xf>
    <xf numFmtId="0" fontId="0" fillId="0" borderId="0" xfId="0" applyFont="1" applyBorder="1" applyAlignment="1">
      <alignment/>
    </xf>
    <xf numFmtId="0" fontId="0" fillId="35" borderId="25" xfId="0" applyFont="1" applyFill="1" applyBorder="1" applyAlignment="1">
      <alignment wrapText="1"/>
    </xf>
    <xf numFmtId="0" fontId="0" fillId="35" borderId="25" xfId="0" applyFill="1" applyBorder="1" applyAlignment="1">
      <alignment/>
    </xf>
    <xf numFmtId="1" fontId="0" fillId="0" borderId="18" xfId="0" applyNumberFormat="1" applyBorder="1" applyAlignment="1">
      <alignment/>
    </xf>
    <xf numFmtId="1" fontId="0" fillId="0" borderId="11" xfId="0" applyNumberFormat="1" applyBorder="1" applyAlignment="1">
      <alignment/>
    </xf>
    <xf numFmtId="0" fontId="0" fillId="0" borderId="33" xfId="0" applyBorder="1" applyAlignment="1">
      <alignment/>
    </xf>
    <xf numFmtId="0" fontId="0" fillId="0" borderId="15" xfId="0" applyNumberFormat="1" applyBorder="1" applyAlignment="1">
      <alignment horizontal="center"/>
    </xf>
    <xf numFmtId="0" fontId="0" fillId="35" borderId="19" xfId="0" applyFont="1" applyFill="1" applyBorder="1" applyAlignment="1">
      <alignment wrapText="1"/>
    </xf>
    <xf numFmtId="0" fontId="0" fillId="35" borderId="19" xfId="0" applyFont="1" applyFill="1" applyBorder="1" applyAlignment="1">
      <alignment/>
    </xf>
    <xf numFmtId="0" fontId="0" fillId="35" borderId="19" xfId="0" applyFill="1" applyBorder="1" applyAlignment="1">
      <alignment wrapText="1"/>
    </xf>
    <xf numFmtId="0" fontId="0" fillId="35" borderId="19" xfId="0" applyFill="1" applyBorder="1" applyAlignment="1">
      <alignment/>
    </xf>
    <xf numFmtId="0" fontId="0" fillId="0" borderId="28" xfId="0" applyNumberFormat="1" applyBorder="1" applyAlignment="1">
      <alignment horizontal="center"/>
    </xf>
    <xf numFmtId="0" fontId="0" fillId="35" borderId="34" xfId="0" applyFont="1" applyFill="1" applyBorder="1" applyAlignment="1">
      <alignment/>
    </xf>
    <xf numFmtId="0" fontId="0" fillId="0" borderId="35" xfId="0" applyFont="1" applyBorder="1" applyAlignment="1">
      <alignment/>
    </xf>
    <xf numFmtId="0" fontId="0" fillId="35" borderId="22" xfId="0" applyFill="1" applyBorder="1" applyAlignment="1">
      <alignment wrapText="1"/>
    </xf>
    <xf numFmtId="0" fontId="0" fillId="0" borderId="35" xfId="0" applyBorder="1" applyAlignment="1">
      <alignment/>
    </xf>
    <xf numFmtId="0" fontId="0" fillId="35" borderId="22" xfId="0" applyFill="1" applyBorder="1" applyAlignment="1">
      <alignment/>
    </xf>
    <xf numFmtId="1" fontId="0" fillId="0" borderId="28" xfId="0" applyNumberFormat="1" applyBorder="1" applyAlignment="1">
      <alignment/>
    </xf>
    <xf numFmtId="0" fontId="0" fillId="0" borderId="36" xfId="0" applyBorder="1" applyAlignment="1">
      <alignment/>
    </xf>
    <xf numFmtId="0" fontId="0" fillId="0" borderId="0" xfId="0" applyNumberFormat="1" applyBorder="1" applyAlignment="1">
      <alignment horizontal="center"/>
    </xf>
    <xf numFmtId="0" fontId="0" fillId="0" borderId="0" xfId="0" applyBorder="1" applyAlignment="1">
      <alignment wrapText="1"/>
    </xf>
    <xf numFmtId="0" fontId="0" fillId="0" borderId="0" xfId="0" applyBorder="1" applyAlignment="1">
      <alignment/>
    </xf>
    <xf numFmtId="166" fontId="0" fillId="0" borderId="0" xfId="0" applyNumberFormat="1" applyBorder="1" applyAlignment="1">
      <alignment/>
    </xf>
    <xf numFmtId="167" fontId="0" fillId="0" borderId="0" xfId="0" applyNumberFormat="1" applyBorder="1" applyAlignment="1">
      <alignment/>
    </xf>
    <xf numFmtId="1" fontId="0" fillId="0" borderId="0" xfId="0" applyNumberFormat="1" applyFont="1" applyBorder="1" applyAlignment="1">
      <alignment/>
    </xf>
    <xf numFmtId="0" fontId="4" fillId="33" borderId="33" xfId="0" applyFont="1" applyFill="1" applyBorder="1" applyAlignment="1">
      <alignment horizontal="center" wrapText="1"/>
    </xf>
    <xf numFmtId="0" fontId="4" fillId="34" borderId="11" xfId="0" applyFont="1" applyFill="1" applyBorder="1" applyAlignment="1">
      <alignment horizontal="center"/>
    </xf>
    <xf numFmtId="0" fontId="4" fillId="34" borderId="18" xfId="0" applyFont="1" applyFill="1" applyBorder="1" applyAlignment="1">
      <alignment horizontal="center"/>
    </xf>
    <xf numFmtId="0" fontId="6" fillId="0" borderId="18" xfId="0" applyFont="1" applyBorder="1" applyAlignment="1">
      <alignment/>
    </xf>
    <xf numFmtId="0" fontId="6" fillId="0" borderId="37" xfId="0" applyFont="1" applyBorder="1" applyAlignment="1">
      <alignment/>
    </xf>
    <xf numFmtId="0" fontId="6" fillId="0" borderId="11" xfId="0" applyFont="1" applyBorder="1" applyAlignment="1">
      <alignment/>
    </xf>
    <xf numFmtId="0" fontId="0" fillId="0" borderId="0" xfId="0" applyFont="1" applyAlignment="1">
      <alignment wrapText="1"/>
    </xf>
    <xf numFmtId="0" fontId="6" fillId="0" borderId="31" xfId="0" applyFont="1" applyBorder="1" applyAlignment="1">
      <alignment/>
    </xf>
    <xf numFmtId="0" fontId="0" fillId="0" borderId="18" xfId="0" applyFont="1" applyFill="1" applyBorder="1" applyAlignment="1">
      <alignment/>
    </xf>
    <xf numFmtId="0" fontId="0" fillId="0" borderId="28" xfId="0" applyFont="1" applyBorder="1" applyAlignment="1">
      <alignment/>
    </xf>
    <xf numFmtId="0" fontId="6" fillId="0" borderId="15" xfId="0" applyFont="1" applyBorder="1" applyAlignment="1">
      <alignment/>
    </xf>
    <xf numFmtId="0" fontId="6" fillId="0" borderId="28" xfId="0" applyFont="1" applyBorder="1" applyAlignment="1">
      <alignment/>
    </xf>
    <xf numFmtId="0" fontId="6" fillId="0" borderId="38" xfId="0" applyFont="1" applyBorder="1" applyAlignment="1">
      <alignment/>
    </xf>
    <xf numFmtId="49" fontId="4" fillId="33" borderId="10" xfId="0" applyNumberFormat="1" applyFont="1" applyFill="1" applyBorder="1" applyAlignment="1">
      <alignment horizontal="center" wrapText="1"/>
    </xf>
    <xf numFmtId="0" fontId="4" fillId="33" borderId="10" xfId="0" applyFont="1" applyFill="1" applyBorder="1" applyAlignment="1">
      <alignment horizontal="center" wrapText="1"/>
    </xf>
    <xf numFmtId="49" fontId="0" fillId="38" borderId="10" xfId="0" applyNumberFormat="1" applyFill="1" applyBorder="1" applyAlignment="1">
      <alignment horizontal="center"/>
    </xf>
    <xf numFmtId="0" fontId="0" fillId="38" borderId="10" xfId="0" applyFont="1" applyFill="1" applyBorder="1" applyAlignment="1">
      <alignment/>
    </xf>
    <xf numFmtId="0" fontId="0" fillId="38" borderId="10" xfId="0" applyFill="1" applyBorder="1" applyAlignment="1">
      <alignment/>
    </xf>
    <xf numFmtId="0" fontId="0" fillId="0" borderId="39" xfId="0" applyBorder="1" applyAlignment="1">
      <alignment/>
    </xf>
    <xf numFmtId="0" fontId="0" fillId="0" borderId="40" xfId="0" applyBorder="1" applyAlignment="1">
      <alignment/>
    </xf>
    <xf numFmtId="0" fontId="6" fillId="38" borderId="10" xfId="0" applyFont="1" applyFill="1" applyBorder="1" applyAlignment="1">
      <alignment/>
    </xf>
    <xf numFmtId="49" fontId="0" fillId="0" borderId="0" xfId="0" applyNumberFormat="1" applyFill="1" applyBorder="1" applyAlignment="1">
      <alignment/>
    </xf>
    <xf numFmtId="0" fontId="0" fillId="0" borderId="0" xfId="0" applyNumberFormat="1" applyFont="1" applyAlignment="1">
      <alignment/>
    </xf>
    <xf numFmtId="0" fontId="0" fillId="0" borderId="23" xfId="0" applyBorder="1" applyAlignment="1">
      <alignment wrapText="1"/>
    </xf>
    <xf numFmtId="0" fontId="0" fillId="0" borderId="15" xfId="0" applyFont="1" applyBorder="1" applyAlignment="1">
      <alignment/>
    </xf>
    <xf numFmtId="0" fontId="0" fillId="0" borderId="41" xfId="0" applyFont="1" applyBorder="1" applyAlignment="1">
      <alignment/>
    </xf>
    <xf numFmtId="0" fontId="0" fillId="0" borderId="28" xfId="0" applyFont="1" applyFill="1" applyBorder="1" applyAlignment="1">
      <alignment/>
    </xf>
    <xf numFmtId="49" fontId="25" fillId="34" borderId="10" xfId="0" applyNumberFormat="1" applyFont="1" applyFill="1" applyBorder="1" applyAlignment="1">
      <alignment horizontal="center" wrapText="1"/>
    </xf>
    <xf numFmtId="0" fontId="25" fillId="34" borderId="42" xfId="0" applyFont="1" applyFill="1" applyBorder="1" applyAlignment="1">
      <alignment horizontal="center" wrapText="1"/>
    </xf>
    <xf numFmtId="0" fontId="25" fillId="34" borderId="10" xfId="0" applyFont="1" applyFill="1" applyBorder="1" applyAlignment="1">
      <alignment horizontal="center" wrapText="1"/>
    </xf>
    <xf numFmtId="0" fontId="25" fillId="34" borderId="18" xfId="0" applyFont="1" applyFill="1" applyBorder="1" applyAlignment="1">
      <alignment horizontal="center" wrapText="1"/>
    </xf>
    <xf numFmtId="0" fontId="26" fillId="33" borderId="23" xfId="0" applyFont="1" applyFill="1" applyBorder="1" applyAlignment="1">
      <alignment/>
    </xf>
    <xf numFmtId="0" fontId="26" fillId="39" borderId="0" xfId="0" applyFont="1" applyFill="1" applyAlignment="1">
      <alignment/>
    </xf>
    <xf numFmtId="49" fontId="26" fillId="0" borderId="18" xfId="0" applyNumberFormat="1" applyFont="1" applyBorder="1" applyAlignment="1">
      <alignment horizontal="center"/>
    </xf>
    <xf numFmtId="0" fontId="26" fillId="33" borderId="43" xfId="0" applyFont="1" applyFill="1" applyBorder="1" applyAlignment="1">
      <alignment/>
    </xf>
    <xf numFmtId="0" fontId="26" fillId="34" borderId="44" xfId="0" applyFont="1" applyFill="1" applyBorder="1" applyAlignment="1">
      <alignment/>
    </xf>
    <xf numFmtId="0" fontId="26" fillId="34" borderId="45" xfId="0" applyFont="1" applyFill="1" applyBorder="1" applyAlignment="1">
      <alignment/>
    </xf>
    <xf numFmtId="0" fontId="26" fillId="34" borderId="46" xfId="0" applyFont="1" applyFill="1" applyBorder="1" applyAlignment="1">
      <alignment/>
    </xf>
    <xf numFmtId="0" fontId="26" fillId="34" borderId="47" xfId="0" applyFont="1" applyFill="1" applyBorder="1" applyAlignment="1">
      <alignment/>
    </xf>
    <xf numFmtId="0" fontId="26" fillId="34" borderId="48" xfId="0" applyFont="1" applyFill="1" applyBorder="1" applyAlignment="1">
      <alignment/>
    </xf>
    <xf numFmtId="0" fontId="26" fillId="34" borderId="49" xfId="0" applyFont="1" applyFill="1" applyBorder="1" applyAlignment="1">
      <alignment/>
    </xf>
    <xf numFmtId="0" fontId="26" fillId="34" borderId="43" xfId="0" applyFont="1" applyFill="1" applyBorder="1" applyAlignment="1">
      <alignment/>
    </xf>
    <xf numFmtId="0" fontId="26" fillId="34" borderId="50" xfId="0" applyFont="1" applyFill="1" applyBorder="1" applyAlignment="1">
      <alignment/>
    </xf>
    <xf numFmtId="0" fontId="26" fillId="34" borderId="51" xfId="0" applyFont="1" applyFill="1" applyBorder="1" applyAlignment="1">
      <alignment/>
    </xf>
    <xf numFmtId="0" fontId="26" fillId="34" borderId="52" xfId="0" applyFont="1" applyFill="1" applyBorder="1" applyAlignment="1">
      <alignment/>
    </xf>
    <xf numFmtId="49" fontId="26" fillId="39" borderId="18" xfId="0" applyNumberFormat="1" applyFont="1" applyFill="1" applyBorder="1" applyAlignment="1">
      <alignment horizontal="center"/>
    </xf>
    <xf numFmtId="0" fontId="26" fillId="39" borderId="18" xfId="0" applyFont="1" applyFill="1" applyBorder="1" applyAlignment="1">
      <alignment/>
    </xf>
    <xf numFmtId="0" fontId="26" fillId="39" borderId="15" xfId="0" applyFont="1" applyFill="1" applyBorder="1" applyAlignment="1">
      <alignment/>
    </xf>
    <xf numFmtId="49" fontId="26" fillId="34" borderId="28" xfId="0" applyNumberFormat="1" applyFont="1" applyFill="1" applyBorder="1" applyAlignment="1">
      <alignment horizontal="center"/>
    </xf>
    <xf numFmtId="0" fontId="25" fillId="34" borderId="28" xfId="0" applyFont="1" applyFill="1" applyBorder="1" applyAlignment="1">
      <alignment horizontal="center"/>
    </xf>
    <xf numFmtId="0" fontId="25" fillId="34" borderId="15" xfId="0" applyFont="1" applyFill="1" applyBorder="1" applyAlignment="1">
      <alignment horizontal="center"/>
    </xf>
    <xf numFmtId="0" fontId="25" fillId="34" borderId="37" xfId="0" applyFont="1" applyFill="1" applyBorder="1" applyAlignment="1">
      <alignment horizontal="center"/>
    </xf>
    <xf numFmtId="0" fontId="25" fillId="34" borderId="11" xfId="0" applyFont="1" applyFill="1" applyBorder="1" applyAlignment="1">
      <alignment horizontal="center" wrapText="1"/>
    </xf>
    <xf numFmtId="0" fontId="25" fillId="34" borderId="53" xfId="0" applyFont="1" applyFill="1" applyBorder="1" applyAlignment="1">
      <alignment horizontal="center" wrapText="1"/>
    </xf>
    <xf numFmtId="0" fontId="26" fillId="33" borderId="0" xfId="0" applyFont="1" applyFill="1" applyBorder="1" applyAlignment="1">
      <alignment/>
    </xf>
    <xf numFmtId="0" fontId="26" fillId="0" borderId="18" xfId="0" applyNumberFormat="1" applyFont="1" applyBorder="1" applyAlignment="1">
      <alignment horizontal="center"/>
    </xf>
    <xf numFmtId="0" fontId="26" fillId="40" borderId="54" xfId="0" applyFont="1" applyFill="1" applyBorder="1" applyAlignment="1">
      <alignment/>
    </xf>
    <xf numFmtId="0" fontId="26" fillId="35" borderId="55" xfId="0" applyFont="1" applyFill="1" applyBorder="1" applyAlignment="1">
      <alignment/>
    </xf>
    <xf numFmtId="0" fontId="26" fillId="35" borderId="56" xfId="0" applyFont="1" applyFill="1" applyBorder="1" applyAlignment="1">
      <alignment/>
    </xf>
    <xf numFmtId="0" fontId="26" fillId="35" borderId="57" xfId="0" applyFont="1" applyFill="1" applyBorder="1" applyAlignment="1">
      <alignment/>
    </xf>
    <xf numFmtId="0" fontId="26" fillId="34" borderId="58" xfId="0" applyFont="1" applyFill="1" applyBorder="1" applyAlignment="1">
      <alignment/>
    </xf>
    <xf numFmtId="0" fontId="26" fillId="34" borderId="59" xfId="0" applyFont="1" applyFill="1" applyBorder="1" applyAlignment="1">
      <alignment/>
    </xf>
    <xf numFmtId="0" fontId="26" fillId="34" borderId="53" xfId="0" applyFont="1" applyFill="1" applyBorder="1" applyAlignment="1">
      <alignment/>
    </xf>
    <xf numFmtId="0" fontId="26" fillId="33" borderId="0" xfId="0" applyFont="1" applyFill="1" applyAlignment="1">
      <alignment/>
    </xf>
    <xf numFmtId="0" fontId="26" fillId="35" borderId="60" xfId="0" applyFont="1" applyFill="1" applyBorder="1" applyAlignment="1">
      <alignment/>
    </xf>
    <xf numFmtId="0" fontId="26" fillId="35" borderId="48" xfId="0" applyFont="1" applyFill="1" applyBorder="1" applyAlignment="1">
      <alignment/>
    </xf>
    <xf numFmtId="0" fontId="26" fillId="35" borderId="61" xfId="0" applyFont="1" applyFill="1" applyBorder="1" applyAlignment="1">
      <alignment/>
    </xf>
    <xf numFmtId="0" fontId="26" fillId="34" borderId="39" xfId="0" applyFont="1" applyFill="1" applyBorder="1" applyAlignment="1">
      <alignment/>
    </xf>
    <xf numFmtId="0" fontId="26" fillId="34" borderId="0" xfId="0" applyFont="1" applyFill="1" applyBorder="1" applyAlignment="1">
      <alignment/>
    </xf>
    <xf numFmtId="0" fontId="26" fillId="34" borderId="62" xfId="0" applyFont="1" applyFill="1" applyBorder="1" applyAlignment="1">
      <alignment/>
    </xf>
    <xf numFmtId="0" fontId="26" fillId="0" borderId="23" xfId="0" applyFont="1" applyBorder="1" applyAlignment="1">
      <alignment/>
    </xf>
    <xf numFmtId="0" fontId="26" fillId="0" borderId="0" xfId="0" applyFont="1" applyAlignment="1">
      <alignment/>
    </xf>
    <xf numFmtId="49" fontId="26" fillId="0" borderId="28" xfId="0" applyNumberFormat="1" applyFont="1" applyBorder="1" applyAlignment="1">
      <alignment horizontal="center"/>
    </xf>
    <xf numFmtId="0" fontId="26" fillId="40" borderId="63" xfId="0" applyFont="1" applyFill="1" applyBorder="1" applyAlignment="1">
      <alignment/>
    </xf>
    <xf numFmtId="0" fontId="26" fillId="35" borderId="64" xfId="0" applyFont="1" applyFill="1" applyBorder="1" applyAlignment="1">
      <alignment/>
    </xf>
    <xf numFmtId="0" fontId="26" fillId="35" borderId="65" xfId="0" applyFont="1" applyFill="1" applyBorder="1" applyAlignment="1">
      <alignment/>
    </xf>
    <xf numFmtId="0" fontId="26" fillId="34" borderId="66" xfId="0" applyFont="1" applyFill="1" applyBorder="1" applyAlignment="1">
      <alignment/>
    </xf>
    <xf numFmtId="0" fontId="26" fillId="34" borderId="67" xfId="0" applyFont="1" applyFill="1" applyBorder="1" applyAlignment="1">
      <alignment/>
    </xf>
    <xf numFmtId="0" fontId="26" fillId="34" borderId="65" xfId="0" applyFont="1" applyFill="1" applyBorder="1" applyAlignment="1">
      <alignment/>
    </xf>
    <xf numFmtId="0" fontId="0" fillId="0" borderId="68" xfId="0" applyBorder="1" applyAlignment="1">
      <alignment/>
    </xf>
    <xf numFmtId="0" fontId="0" fillId="33" borderId="69" xfId="0" applyFont="1" applyFill="1" applyBorder="1" applyAlignment="1">
      <alignment horizontal="center" wrapText="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33" borderId="72" xfId="0" applyFont="1" applyFill="1" applyBorder="1" applyAlignment="1">
      <alignment horizontal="center" wrapText="1"/>
    </xf>
    <xf numFmtId="0" fontId="0" fillId="0" borderId="72" xfId="0" applyBorder="1" applyAlignment="1">
      <alignment/>
    </xf>
    <xf numFmtId="0" fontId="0" fillId="0" borderId="73" xfId="0" applyBorder="1" applyAlignment="1">
      <alignment/>
    </xf>
    <xf numFmtId="49" fontId="38" fillId="36" borderId="14" xfId="52" applyNumberFormat="1" applyFill="1" applyBorder="1" applyAlignment="1">
      <alignment horizontal="left"/>
    </xf>
    <xf numFmtId="0" fontId="25" fillId="34" borderId="74" xfId="0" applyFont="1" applyFill="1" applyBorder="1" applyAlignment="1">
      <alignment horizontal="center" wrapText="1"/>
    </xf>
    <xf numFmtId="0" fontId="25" fillId="34" borderId="75" xfId="0" applyFont="1" applyFill="1" applyBorder="1" applyAlignment="1">
      <alignment horizontal="center" wrapText="1"/>
    </xf>
    <xf numFmtId="0" fontId="25" fillId="34" borderId="76" xfId="0" applyFont="1" applyFill="1" applyBorder="1" applyAlignment="1">
      <alignment horizontal="center" wrapText="1"/>
    </xf>
    <xf numFmtId="0" fontId="25" fillId="34" borderId="17" xfId="0" applyFont="1" applyFill="1" applyBorder="1" applyAlignment="1">
      <alignment/>
    </xf>
    <xf numFmtId="0" fontId="26" fillId="0" borderId="17" xfId="0" applyFont="1" applyBorder="1" applyAlignment="1">
      <alignment/>
    </xf>
    <xf numFmtId="0" fontId="26" fillId="0" borderId="77" xfId="0" applyFont="1" applyBorder="1" applyAlignment="1">
      <alignment horizontal="center"/>
    </xf>
    <xf numFmtId="0" fontId="26" fillId="35" borderId="19" xfId="0" applyFont="1" applyFill="1" applyBorder="1" applyAlignment="1">
      <alignment horizontal="left"/>
    </xf>
    <xf numFmtId="0" fontId="26" fillId="35" borderId="19" xfId="0" applyFont="1" applyFill="1" applyBorder="1" applyAlignment="1">
      <alignment/>
    </xf>
    <xf numFmtId="2" fontId="26" fillId="0" borderId="78" xfId="0" applyNumberFormat="1" applyFont="1" applyBorder="1" applyAlignment="1">
      <alignment/>
    </xf>
    <xf numFmtId="49" fontId="26" fillId="35" borderId="79" xfId="0" applyNumberFormat="1" applyFont="1" applyFill="1" applyBorder="1" applyAlignment="1">
      <alignment/>
    </xf>
    <xf numFmtId="0" fontId="26" fillId="35" borderId="37" xfId="0" applyFont="1" applyFill="1" applyBorder="1" applyAlignment="1">
      <alignment horizontal="left" wrapText="1"/>
    </xf>
    <xf numFmtId="49" fontId="26" fillId="0" borderId="80" xfId="0" applyNumberFormat="1" applyFont="1" applyBorder="1" applyAlignment="1">
      <alignment/>
    </xf>
    <xf numFmtId="49" fontId="26" fillId="0" borderId="18" xfId="0" applyNumberFormat="1" applyFont="1" applyBorder="1" applyAlignment="1">
      <alignment/>
    </xf>
    <xf numFmtId="0" fontId="26" fillId="0" borderId="20" xfId="0" applyFont="1" applyBorder="1" applyAlignment="1">
      <alignment/>
    </xf>
    <xf numFmtId="0" fontId="26" fillId="0" borderId="81" xfId="0" applyFont="1" applyBorder="1" applyAlignment="1">
      <alignment horizontal="center"/>
    </xf>
    <xf numFmtId="2" fontId="26" fillId="0" borderId="82" xfId="0" applyNumberFormat="1" applyFont="1" applyBorder="1" applyAlignment="1">
      <alignment/>
    </xf>
    <xf numFmtId="0" fontId="26" fillId="35" borderId="83" xfId="0" applyFont="1" applyFill="1" applyBorder="1" applyAlignment="1">
      <alignment horizontal="left" wrapText="1"/>
    </xf>
    <xf numFmtId="0" fontId="26" fillId="0" borderId="21" xfId="0" applyFont="1" applyBorder="1" applyAlignment="1">
      <alignment/>
    </xf>
    <xf numFmtId="49" fontId="26" fillId="0" borderId="0" xfId="0" applyNumberFormat="1" applyFont="1" applyBorder="1" applyAlignment="1">
      <alignment/>
    </xf>
    <xf numFmtId="49" fontId="26" fillId="35" borderId="19" xfId="0" applyNumberFormat="1" applyFont="1" applyFill="1" applyBorder="1" applyAlignment="1">
      <alignment/>
    </xf>
    <xf numFmtId="0" fontId="26" fillId="35" borderId="19" xfId="0" applyFont="1" applyFill="1" applyBorder="1" applyAlignment="1">
      <alignment horizontal="left" wrapText="1"/>
    </xf>
    <xf numFmtId="0" fontId="26" fillId="35" borderId="34" xfId="0" applyFont="1" applyFill="1" applyBorder="1" applyAlignment="1">
      <alignment horizontal="left"/>
    </xf>
    <xf numFmtId="0" fontId="26" fillId="35" borderId="22" xfId="0" applyFont="1" applyFill="1" applyBorder="1" applyAlignment="1">
      <alignment/>
    </xf>
    <xf numFmtId="2" fontId="26" fillId="0" borderId="84" xfId="0" applyNumberFormat="1" applyFont="1" applyBorder="1" applyAlignment="1">
      <alignment/>
    </xf>
    <xf numFmtId="49" fontId="26" fillId="35" borderId="22" xfId="0" applyNumberFormat="1" applyFont="1" applyFill="1" applyBorder="1" applyAlignment="1">
      <alignment/>
    </xf>
    <xf numFmtId="0" fontId="26" fillId="35" borderId="28" xfId="0" applyFont="1" applyFill="1" applyBorder="1" applyAlignment="1">
      <alignment horizontal="left" wrapText="1"/>
    </xf>
    <xf numFmtId="49" fontId="26" fillId="0" borderId="41" xfId="0" applyNumberFormat="1" applyFont="1" applyBorder="1" applyAlignment="1">
      <alignment/>
    </xf>
    <xf numFmtId="49" fontId="26" fillId="0" borderId="35" xfId="0" applyNumberFormat="1" applyFont="1" applyBorder="1" applyAlignment="1">
      <alignment/>
    </xf>
    <xf numFmtId="0" fontId="26" fillId="0" borderId="21" xfId="0" applyFont="1" applyBorder="1" applyAlignment="1">
      <alignment horizontal="center"/>
    </xf>
    <xf numFmtId="0" fontId="26" fillId="0" borderId="21" xfId="0" applyFont="1" applyBorder="1" applyAlignment="1">
      <alignment horizontal="left"/>
    </xf>
    <xf numFmtId="49" fontId="26" fillId="0" borderId="21" xfId="0" applyNumberFormat="1" applyFont="1" applyBorder="1" applyAlignment="1">
      <alignment/>
    </xf>
    <xf numFmtId="0" fontId="25" fillId="33" borderId="30" xfId="0" applyFont="1" applyFill="1" applyBorder="1" applyAlignment="1">
      <alignment horizontal="center" wrapText="1"/>
    </xf>
    <xf numFmtId="0" fontId="26" fillId="0" borderId="0" xfId="0" applyFont="1" applyBorder="1" applyAlignment="1">
      <alignment/>
    </xf>
    <xf numFmtId="0" fontId="26" fillId="0" borderId="23" xfId="0" applyFont="1" applyBorder="1" applyAlignment="1">
      <alignment horizontal="center"/>
    </xf>
    <xf numFmtId="0" fontId="26" fillId="0" borderId="23" xfId="0" applyFont="1" applyBorder="1" applyAlignment="1">
      <alignment horizontal="left"/>
    </xf>
    <xf numFmtId="49" fontId="26" fillId="0" borderId="23" xfId="0" applyNumberFormat="1" applyFont="1" applyBorder="1" applyAlignment="1">
      <alignment/>
    </xf>
    <xf numFmtId="0" fontId="25" fillId="33" borderId="23" xfId="0" applyFont="1" applyFill="1" applyBorder="1" applyAlignment="1">
      <alignment horizontal="center" wrapText="1"/>
    </xf>
    <xf numFmtId="49" fontId="0" fillId="0" borderId="18" xfId="0" applyNumberFormat="1" applyBorder="1" applyAlignment="1">
      <alignment/>
    </xf>
    <xf numFmtId="49" fontId="5" fillId="0" borderId="0" xfId="0" applyNumberFormat="1" applyFont="1" applyAlignment="1">
      <alignment/>
    </xf>
    <xf numFmtId="49" fontId="0" fillId="0" borderId="11" xfId="0" applyNumberFormat="1" applyFont="1" applyBorder="1" applyAlignment="1">
      <alignment/>
    </xf>
    <xf numFmtId="49" fontId="0" fillId="0" borderId="28"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5">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dxf>
      <fill>
        <patternFill patternType="solid">
          <fgColor indexed="22"/>
          <bgColor indexed="47"/>
        </patternFill>
      </fill>
    </dxf>
    <dxf>
      <fill>
        <patternFill patternType="solid">
          <fgColor indexed="22"/>
          <bgColor indexed="47"/>
        </patternFill>
      </fill>
    </dxf>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
      <fill>
        <patternFill patternType="solid">
          <fgColor indexed="22"/>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A1A1A"/>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17"/>
  <sheetViews>
    <sheetView tabSelected="1" zoomScalePageLayoutView="0" workbookViewId="0" topLeftCell="A1">
      <selection activeCell="B4" sqref="B4"/>
    </sheetView>
  </sheetViews>
  <sheetFormatPr defaultColWidth="9.140625" defaultRowHeight="25.5" customHeight="1"/>
  <cols>
    <col min="1" max="1" width="49.8515625" style="0" customWidth="1"/>
    <col min="2" max="2" width="45.7109375" style="1" customWidth="1"/>
  </cols>
  <sheetData>
    <row r="2" spans="1:2" ht="30" customHeight="1">
      <c r="A2" s="2"/>
      <c r="B2" s="3" t="s">
        <v>0</v>
      </c>
    </row>
    <row r="3" spans="1:2" ht="30" customHeight="1">
      <c r="A3" s="2"/>
      <c r="B3" s="4"/>
    </row>
    <row r="4" spans="1:2" ht="28.5" customHeight="1">
      <c r="A4" s="5" t="s">
        <v>1</v>
      </c>
      <c r="B4" s="6"/>
    </row>
    <row r="5" spans="1:2" ht="28.5" customHeight="1">
      <c r="A5" s="5" t="s">
        <v>2</v>
      </c>
      <c r="B5" s="7"/>
    </row>
    <row r="6" spans="1:2" ht="28.5" customHeight="1">
      <c r="A6" s="8" t="s">
        <v>3</v>
      </c>
      <c r="B6" s="9"/>
    </row>
    <row r="7" spans="1:2" ht="27" customHeight="1">
      <c r="A7" s="5" t="s">
        <v>4</v>
      </c>
      <c r="B7" s="10"/>
    </row>
    <row r="8" spans="1:2" ht="27" customHeight="1">
      <c r="A8" s="5" t="s">
        <v>5</v>
      </c>
      <c r="B8" s="11"/>
    </row>
    <row r="9" spans="1:2" ht="27" customHeight="1">
      <c r="A9" s="12" t="s">
        <v>6</v>
      </c>
      <c r="B9" s="13"/>
    </row>
    <row r="10" spans="1:2" ht="27" customHeight="1">
      <c r="A10" s="12" t="s">
        <v>7</v>
      </c>
      <c r="B10" s="201"/>
    </row>
    <row r="11" spans="1:2" ht="27" customHeight="1">
      <c r="A11" s="12" t="s">
        <v>8</v>
      </c>
      <c r="B11" s="13"/>
    </row>
    <row r="12" spans="1:2" ht="27" customHeight="1">
      <c r="A12" s="12" t="s">
        <v>9</v>
      </c>
      <c r="B12" s="14"/>
    </row>
    <row r="13" spans="1:2" ht="27" customHeight="1">
      <c r="A13" s="12" t="s">
        <v>8</v>
      </c>
      <c r="B13" s="13"/>
    </row>
    <row r="14" spans="1:2" ht="27" customHeight="1">
      <c r="A14" s="12" t="s">
        <v>9</v>
      </c>
      <c r="B14" s="14"/>
    </row>
    <row r="15" spans="1:2" ht="27" customHeight="1">
      <c r="A15" s="15" t="s">
        <v>10</v>
      </c>
      <c r="B15" s="16" t="s">
        <v>11</v>
      </c>
    </row>
    <row r="16" ht="27" customHeight="1"/>
    <row r="17" ht="27" customHeight="1">
      <c r="A17" s="17" t="s">
        <v>12</v>
      </c>
    </row>
  </sheetData>
  <sheetProtection selectLockedCells="1" selectUnlockedCells="1"/>
  <dataValidations count="13">
    <dataValidation type="textLength" allowBlank="1" showInputMessage="1" showErrorMessage="1" promptTitle="Institution Hyperlink" prompt="optional field:&#10;Enter the institution link associated with the contributed image set. The http:// url entered here forms the hyperlink to the above field (Institution name) for all image and specimen records in this workbook." sqref="B10">
      <formula1>2</formula1>
      <formula2>254</formula2>
    </dataValidation>
    <dataValidation type="textLength" allowBlank="1" showInputMessage="1" showErrorMessage="1" promptTitle="Project Link" prompt="optional field:&#10;Enter a project hyperlink (url) associated with contributed set of images. The Project name above plus this url (in http:// format) form a link to every image/specimen in this workbook.&#10;" sqref="B14">
      <formula1>2</formula1>
      <formula2>254</formula2>
    </dataValidation>
    <dataValidation type="date" allowBlank="1" showInputMessage="1" showErrorMessage="1" promptTitle="Image PublicationDate (required)" prompt="&#10;Enter the release date for the images in yyyy-mm-dd format. This is the date the public can view the images (without login to Morphbank).&#10;" sqref="B7">
      <formula1>40178</formula1>
      <formula2>43831</formula2>
    </dataValidation>
    <dataValidation type="textLength" allowBlank="1" showInputMessage="1" showErrorMessage="1" promptTitle="Submitter (required)" prompt="&#10;Enter the first and last name of the Morphbank user who populated the work book and submitted the images. May or may not be the same as the Contributor.&#10;" sqref="B6">
      <formula1>1</formula1>
      <formula2>50</formula2>
    </dataValidation>
    <dataValidation type="textLength" allowBlank="1" showInputMessage="1" showErrorMessage="1" promptTitle="Morphbank Username (required)" prompt="&#10;Enter the Morphbank username of the Morphbank Contributor entered in the field above." sqref="B5">
      <formula1>1</formula1>
      <formula2>20</formula2>
    </dataValidation>
    <dataValidation type="textLength" allowBlank="1" showInputMessage="1" showErrorMessage="1" promptTitle="Project Name" prompt="optional field:&#10;Enter a project name (if applicable) associated with the contributed set of images. Project name here plus the url in the next field form a hyperlink and are associated with every image/specimen in this workbook." sqref="B13">
      <formula1>2</formula1>
      <formula2>264</formula2>
    </dataValidation>
    <dataValidation type="textLength" allowBlank="1" showInputMessage="1" showErrorMessage="1" promptTitle="Group Name (required)" prompt="&#10;Enter the Morphbank user group name to which the images should be attributed. Images which are not for immediate release, can still be viewed by the group members. If a new group is needed, contact Morphbank." sqref="B8">
      <formula1>2</formula1>
      <formula2>60</formula2>
    </dataValidation>
    <dataValidation type="textLength" allowBlank="1" showInputMessage="1" showErrorMessage="1" promptTitle="Institution Name" prompt="optional field:&#10;Enter the institution name associated with the contributed image set. The name entered here forms a hyperlink to the url entered in the next field for all image and specimen records in this workbook." sqref="B9">
      <formula1>2</formula1>
      <formula2>264</formula2>
    </dataValidation>
    <dataValidation allowBlank="1" showInputMessage="1" showErrorMessage="1" promptTitle="Morphbank Contributor (required)" prompt="&#10;Enter first name and last name of the person who contributed the images as their 1st and last names appear in Morphbank." sqref="B4">
      <formula1>0</formula1>
      <formula2>0</formula2>
    </dataValidation>
    <dataValidation type="textLength" allowBlank="1" showInputMessage="1" showErrorMessage="1" promptTitle="Project Name" prompt="optional field&#10;Enter a project name (if applicable) associated with the contributed set of images. This forms a hyperlink with the url entered in the next field (Project link) and is associated with all image and specimen records in this workbook." sqref="B11">
      <formula1>2</formula1>
      <formula2>264</formula2>
    </dataValidation>
    <dataValidation type="textLength" allowBlank="1" showInputMessage="1" showErrorMessage="1" promptTitle="Project Link" prompt="optional field:&#10;In http:// format, enter a project link associated with contributed set of images. This url forms a hyperlink to the Project named in the above field for all images and specimens in this workbook." sqref="B12">
      <formula1>2</formula1>
      <formula2>254</formula2>
    </dataValidation>
    <dataValidation allowBlank="1" showInputMessage="1" showErrorMessage="1" promptTitle="Creative Commons (CC) (required)" prompt="&#10;Morphbank default copyright on public images is CC 3.0 (by-nc-sa). Please choose this or a less restrictive license for the images uploaded in this dataset.&#10;&#10;BY = attribution&#10;NC = non commercial&#10;SA = share alike (not more restrictive)&#10;" sqref="A15">
      <formula1>0</formula1>
      <formula2>0</formula2>
    </dataValidation>
    <dataValidation type="list" allowBlank="1" showInputMessage="1" showErrorMessage="1" promptTitle="CC copyright choices (required)" prompt="Morphbank default copyright on public images is CC 3.0 (by-nc-sa). Please choose this or a less restrictive license for the images uploaded in this dataset.&#10;&#10;BY = give attribution&#10;NC = non commercial use&#10;SA = share alike (not more restrictive)&#10;" sqref="B15">
      <formula1>CreativeCommons</formula1>
      <formula2>0</formula2>
    </dataValidation>
  </dataValidations>
  <printOptions/>
  <pageMargins left="0.75" right="0.75" top="1" bottom="1" header="0.5118055555555555" footer="0.511805555555555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I259"/>
  <sheetViews>
    <sheetView zoomScalePageLayoutView="0" workbookViewId="0" topLeftCell="A1">
      <selection activeCell="I12" sqref="I12"/>
    </sheetView>
  </sheetViews>
  <sheetFormatPr defaultColWidth="9.140625" defaultRowHeight="12.75"/>
  <cols>
    <col min="1" max="1" width="50.28125" style="0" customWidth="1"/>
    <col min="2" max="2" width="22.7109375" style="0" customWidth="1"/>
    <col min="3" max="3" width="16.28125" style="0" customWidth="1"/>
    <col min="4" max="4" width="27.57421875" style="0" customWidth="1"/>
    <col min="5" max="5" width="25.7109375" style="0" customWidth="1"/>
    <col min="6" max="6" width="23.57421875" style="0" customWidth="1"/>
    <col min="7" max="7" width="24.7109375" style="0" customWidth="1"/>
    <col min="8" max="8" width="64.57421875" style="0" customWidth="1"/>
    <col min="9" max="9" width="61.28125" style="0" customWidth="1"/>
    <col min="10" max="10" width="104.421875" style="0" customWidth="1"/>
  </cols>
  <sheetData>
    <row r="1" spans="1:8" ht="19.5" customHeight="1">
      <c r="A1" s="83" t="s">
        <v>84</v>
      </c>
      <c r="B1" s="83" t="s">
        <v>35</v>
      </c>
      <c r="C1" s="18" t="s">
        <v>41</v>
      </c>
      <c r="D1" s="83" t="s">
        <v>792</v>
      </c>
      <c r="E1" s="83" t="s">
        <v>793</v>
      </c>
      <c r="F1" s="83" t="s">
        <v>794</v>
      </c>
      <c r="G1" s="83" t="s">
        <v>59</v>
      </c>
      <c r="H1" s="83" t="s">
        <v>10</v>
      </c>
    </row>
    <row r="2" spans="1:9" ht="16.5" customHeight="1">
      <c r="A2" s="75" t="s">
        <v>795</v>
      </c>
      <c r="B2" s="75" t="s">
        <v>796</v>
      </c>
      <c r="C2" s="75" t="s">
        <v>793</v>
      </c>
      <c r="D2" s="135">
        <f>Images!F2</f>
        <v>0</v>
      </c>
      <c r="E2" t="str">
        <f>Specimen!Z2</f>
        <v>1--////</v>
      </c>
      <c r="F2" t="str">
        <f>MyView!B2</f>
        <v>1-/1-2 valvulae, apex/Lateral/SEM/Cleaned in ammonia, air dried, gold coated/Adult/Female/Parthenogenetic/Cynipidae</v>
      </c>
      <c r="G2">
        <f>Locality!G2</f>
        <v>0</v>
      </c>
      <c r="H2" s="136" t="s">
        <v>797</v>
      </c>
      <c r="I2" s="137"/>
    </row>
    <row r="3" spans="1:8" ht="12.75">
      <c r="A3" s="74" t="s">
        <v>798</v>
      </c>
      <c r="B3" s="74" t="s">
        <v>789</v>
      </c>
      <c r="C3" s="138" t="s">
        <v>799</v>
      </c>
      <c r="D3" s="135">
        <f>Images!F3</f>
        <v>0</v>
      </c>
      <c r="E3" t="str">
        <f>Specimen!Z3</f>
        <v>2--////</v>
      </c>
      <c r="F3" t="str">
        <f>MyView!B3</f>
        <v>2-/Abdomen/Lateral/Auto-Montage/No preparation/Adult/Female/Indeterminate/Insecta</v>
      </c>
      <c r="G3">
        <f>Locality!G3</f>
        <v>0</v>
      </c>
      <c r="H3" s="136" t="s">
        <v>800</v>
      </c>
    </row>
    <row r="4" spans="1:8" ht="12.75">
      <c r="A4" s="74" t="s">
        <v>801</v>
      </c>
      <c r="B4" s="74" t="s">
        <v>802</v>
      </c>
      <c r="C4" s="138" t="s">
        <v>803</v>
      </c>
      <c r="D4" s="135">
        <f>Images!F4</f>
        <v>0</v>
      </c>
      <c r="E4" t="str">
        <f>Specimen!Z4</f>
        <v>3--////</v>
      </c>
      <c r="F4">
        <f>MyView!B4</f>
        <v>0</v>
      </c>
      <c r="G4">
        <f>Locality!G4</f>
        <v>0</v>
      </c>
      <c r="H4" s="136" t="s">
        <v>804</v>
      </c>
    </row>
    <row r="5" spans="1:8" ht="12.75">
      <c r="A5" s="74" t="s">
        <v>805</v>
      </c>
      <c r="B5" s="74" t="s">
        <v>806</v>
      </c>
      <c r="C5" s="139" t="s">
        <v>807</v>
      </c>
      <c r="D5" s="135">
        <f>Images!F5</f>
        <v>0</v>
      </c>
      <c r="E5" t="str">
        <f>Specimen!Z5</f>
        <v>4--////</v>
      </c>
      <c r="F5">
        <f>MyView!B5</f>
        <v>0</v>
      </c>
      <c r="G5">
        <f>Locality!G5</f>
        <v>0</v>
      </c>
      <c r="H5" s="136" t="s">
        <v>808</v>
      </c>
    </row>
    <row r="6" spans="1:7" ht="12.75">
      <c r="A6" s="74" t="s">
        <v>809</v>
      </c>
      <c r="B6" s="74" t="s">
        <v>139</v>
      </c>
      <c r="D6" s="135">
        <f>Images!F6</f>
        <v>0</v>
      </c>
      <c r="E6" t="str">
        <f>Specimen!Z6</f>
        <v>5--////</v>
      </c>
      <c r="F6">
        <f>MyView!B6</f>
        <v>0</v>
      </c>
      <c r="G6">
        <f>Locality!G6</f>
        <v>0</v>
      </c>
    </row>
    <row r="7" spans="1:7" ht="12.75">
      <c r="A7" s="138" t="s">
        <v>810</v>
      </c>
      <c r="B7" s="122" t="s">
        <v>790</v>
      </c>
      <c r="D7" s="135">
        <f>Images!F7</f>
        <v>0</v>
      </c>
      <c r="E7" t="str">
        <f>Specimen!Z7</f>
        <v>6--////</v>
      </c>
      <c r="F7">
        <f>MyView!B7</f>
        <v>0</v>
      </c>
      <c r="G7">
        <f>Locality!G7</f>
        <v>0</v>
      </c>
    </row>
    <row r="8" spans="1:7" ht="12.75">
      <c r="A8" s="74" t="s">
        <v>811</v>
      </c>
      <c r="B8" s="122" t="s">
        <v>812</v>
      </c>
      <c r="D8" s="135">
        <f>Images!F8</f>
        <v>0</v>
      </c>
      <c r="E8" t="str">
        <f>Specimen!Z8</f>
        <v>7--////</v>
      </c>
      <c r="F8">
        <f>MyView!B8</f>
        <v>0</v>
      </c>
      <c r="G8">
        <f>Locality!G8</f>
        <v>0</v>
      </c>
    </row>
    <row r="9" spans="1:7" ht="12.75">
      <c r="A9" s="74" t="s">
        <v>813</v>
      </c>
      <c r="B9" s="122" t="s">
        <v>375</v>
      </c>
      <c r="D9" s="135">
        <f>Images!F9</f>
        <v>0</v>
      </c>
      <c r="E9" t="str">
        <f>Specimen!Z9</f>
        <v>8--////</v>
      </c>
      <c r="F9">
        <f>MyView!B9</f>
        <v>0</v>
      </c>
      <c r="G9">
        <f>Locality!G9</f>
        <v>0</v>
      </c>
    </row>
    <row r="10" spans="1:7" ht="12.75">
      <c r="A10" s="74" t="s">
        <v>814</v>
      </c>
      <c r="B10" s="122" t="s">
        <v>815</v>
      </c>
      <c r="D10" s="135">
        <f>Images!F10</f>
        <v>0</v>
      </c>
      <c r="E10" t="str">
        <f>Specimen!Z10</f>
        <v>9--////</v>
      </c>
      <c r="F10">
        <f>MyView!B10</f>
        <v>0</v>
      </c>
      <c r="G10">
        <f>Locality!G10</f>
        <v>0</v>
      </c>
    </row>
    <row r="11" spans="1:7" ht="12.75">
      <c r="A11" s="74" t="s">
        <v>816</v>
      </c>
      <c r="B11" s="122" t="s">
        <v>174</v>
      </c>
      <c r="D11" s="135">
        <f>Images!F11</f>
        <v>0</v>
      </c>
      <c r="E11" t="str">
        <f>Specimen!Z11</f>
        <v>10--////</v>
      </c>
      <c r="F11">
        <f>MyView!B11</f>
        <v>0</v>
      </c>
      <c r="G11">
        <f>Locality!G11</f>
        <v>0</v>
      </c>
    </row>
    <row r="12" spans="1:7" ht="12.75">
      <c r="A12" s="74" t="s">
        <v>817</v>
      </c>
      <c r="B12" s="122" t="s">
        <v>107</v>
      </c>
      <c r="D12" s="135">
        <f>Images!F12</f>
        <v>0</v>
      </c>
      <c r="E12" t="str">
        <f>Specimen!Z12</f>
        <v>11--////</v>
      </c>
      <c r="F12">
        <f>MyView!B12</f>
        <v>0</v>
      </c>
      <c r="G12">
        <f>Locality!G12</f>
        <v>0</v>
      </c>
    </row>
    <row r="13" spans="1:7" ht="12.75">
      <c r="A13" s="74" t="s">
        <v>818</v>
      </c>
      <c r="B13" s="140" t="s">
        <v>190</v>
      </c>
      <c r="D13" s="135">
        <f>Images!F13</f>
        <v>0</v>
      </c>
      <c r="E13" t="str">
        <f>Specimen!Z13</f>
        <v>12--////</v>
      </c>
      <c r="F13">
        <f>MyView!B13</f>
        <v>0</v>
      </c>
      <c r="G13">
        <f>Locality!G13</f>
        <v>0</v>
      </c>
    </row>
    <row r="14" spans="1:7" ht="12.75">
      <c r="A14" s="74" t="s">
        <v>819</v>
      </c>
      <c r="D14" s="135">
        <f>Images!F14</f>
        <v>0</v>
      </c>
      <c r="E14" t="str">
        <f>Specimen!Z14</f>
        <v>13--////</v>
      </c>
      <c r="F14">
        <f>MyView!B14</f>
        <v>0</v>
      </c>
      <c r="G14">
        <f>Locality!G14</f>
        <v>0</v>
      </c>
    </row>
    <row r="15" spans="1:7" ht="12.75">
      <c r="A15" s="74" t="s">
        <v>820</v>
      </c>
      <c r="D15" s="135">
        <f>Images!F15</f>
        <v>0</v>
      </c>
      <c r="E15" t="str">
        <f>Specimen!Z15</f>
        <v>14--////</v>
      </c>
      <c r="F15">
        <f>MyView!B15</f>
        <v>0</v>
      </c>
      <c r="G15">
        <f>Locality!G15</f>
        <v>0</v>
      </c>
    </row>
    <row r="16" spans="1:7" ht="12.75">
      <c r="A16" s="74" t="s">
        <v>821</v>
      </c>
      <c r="D16" s="135">
        <f>Images!F16</f>
        <v>0</v>
      </c>
      <c r="E16" t="str">
        <f>Specimen!Z16</f>
        <v>15--////</v>
      </c>
      <c r="F16">
        <f>MyView!B16</f>
        <v>0</v>
      </c>
      <c r="G16">
        <f>Locality!G16</f>
        <v>0</v>
      </c>
    </row>
    <row r="17" spans="1:7" ht="12.75">
      <c r="A17" s="74" t="s">
        <v>822</v>
      </c>
      <c r="D17" s="135">
        <f>Images!F17</f>
        <v>0</v>
      </c>
      <c r="E17" t="str">
        <f>Specimen!Z17</f>
        <v>16--////</v>
      </c>
      <c r="F17">
        <f>MyView!B17</f>
        <v>0</v>
      </c>
      <c r="G17">
        <f>Locality!G17</f>
        <v>0</v>
      </c>
    </row>
    <row r="18" spans="1:7" ht="12.75">
      <c r="A18" s="74" t="s">
        <v>823</v>
      </c>
      <c r="D18" s="135">
        <f>Images!F18</f>
        <v>0</v>
      </c>
      <c r="E18" t="str">
        <f>Specimen!Z18</f>
        <v>17--////</v>
      </c>
      <c r="F18">
        <f>MyView!B18</f>
        <v>0</v>
      </c>
      <c r="G18">
        <f>Locality!G18</f>
        <v>0</v>
      </c>
    </row>
    <row r="19" spans="1:7" ht="12.75">
      <c r="A19" s="74" t="s">
        <v>824</v>
      </c>
      <c r="D19" s="135">
        <f>Images!F19</f>
        <v>0</v>
      </c>
      <c r="E19" t="str">
        <f>Specimen!Z19</f>
        <v>18--////</v>
      </c>
      <c r="F19">
        <f>MyView!B19</f>
        <v>0</v>
      </c>
      <c r="G19">
        <f>Locality!G19</f>
        <v>0</v>
      </c>
    </row>
    <row r="20" spans="1:7" ht="12.75">
      <c r="A20" s="74" t="s">
        <v>825</v>
      </c>
      <c r="D20" s="135">
        <f>Images!F20</f>
        <v>0</v>
      </c>
      <c r="E20" t="str">
        <f>Specimen!Z20</f>
        <v>19--////</v>
      </c>
      <c r="F20">
        <f>MyView!B20</f>
        <v>0</v>
      </c>
      <c r="G20">
        <f>Locality!G20</f>
        <v>0</v>
      </c>
    </row>
    <row r="21" spans="1:7" ht="12.75">
      <c r="A21" s="74" t="s">
        <v>826</v>
      </c>
      <c r="D21" s="135">
        <f>Images!F21</f>
        <v>0</v>
      </c>
      <c r="E21" t="str">
        <f>Specimen!Z21</f>
        <v>20--////</v>
      </c>
      <c r="F21">
        <f>MyView!B21</f>
        <v>0</v>
      </c>
      <c r="G21">
        <f>Locality!G21</f>
        <v>0</v>
      </c>
    </row>
    <row r="22" spans="1:7" ht="12.75">
      <c r="A22" s="74" t="s">
        <v>827</v>
      </c>
      <c r="D22" s="135">
        <f>Images!F22</f>
        <v>0</v>
      </c>
      <c r="E22" t="str">
        <f>Specimen!Z22</f>
        <v>21--////</v>
      </c>
      <c r="F22">
        <f>MyView!B22</f>
        <v>0</v>
      </c>
      <c r="G22">
        <f>Locality!G22</f>
        <v>0</v>
      </c>
    </row>
    <row r="23" spans="1:7" ht="12.75">
      <c r="A23" s="74" t="s">
        <v>828</v>
      </c>
      <c r="D23" s="135">
        <f>Images!F23</f>
        <v>0</v>
      </c>
      <c r="E23" t="str">
        <f>Specimen!Z23</f>
        <v>22--////</v>
      </c>
      <c r="F23">
        <f>MyView!B23</f>
        <v>0</v>
      </c>
      <c r="G23">
        <f>Locality!G23</f>
        <v>0</v>
      </c>
    </row>
    <row r="24" spans="1:7" ht="12.75">
      <c r="A24" s="74" t="s">
        <v>829</v>
      </c>
      <c r="D24" s="135">
        <f>Images!F24</f>
        <v>0</v>
      </c>
      <c r="E24" t="str">
        <f>Specimen!Z24</f>
        <v>23--////</v>
      </c>
      <c r="F24">
        <f>MyView!B24</f>
        <v>0</v>
      </c>
      <c r="G24">
        <f>Locality!G24</f>
        <v>0</v>
      </c>
    </row>
    <row r="25" spans="1:7" ht="12.75">
      <c r="A25" s="74" t="s">
        <v>830</v>
      </c>
      <c r="D25" s="135">
        <f>Images!F25</f>
        <v>0</v>
      </c>
      <c r="E25" t="str">
        <f>Specimen!Z25</f>
        <v>24--////</v>
      </c>
      <c r="F25">
        <f>MyView!B25</f>
        <v>0</v>
      </c>
      <c r="G25">
        <f>Locality!G25</f>
        <v>0</v>
      </c>
    </row>
    <row r="26" spans="1:7" ht="12.75">
      <c r="A26" s="74" t="s">
        <v>831</v>
      </c>
      <c r="D26" s="135">
        <f>Images!F26</f>
        <v>0</v>
      </c>
      <c r="E26" t="str">
        <f>Specimen!Z26</f>
        <v>25--////</v>
      </c>
      <c r="F26">
        <f>MyView!B26</f>
        <v>0</v>
      </c>
      <c r="G26">
        <f>Locality!G26</f>
        <v>0</v>
      </c>
    </row>
    <row r="27" spans="1:7" ht="12.75">
      <c r="A27" s="74" t="s">
        <v>832</v>
      </c>
      <c r="D27" s="135">
        <f>Images!F27</f>
        <v>0</v>
      </c>
      <c r="E27" t="str">
        <f>Specimen!Z27</f>
        <v>26--////</v>
      </c>
      <c r="F27">
        <f>MyView!B27</f>
        <v>0</v>
      </c>
      <c r="G27">
        <f>Locality!G27</f>
        <v>0</v>
      </c>
    </row>
    <row r="28" spans="1:7" ht="12.75">
      <c r="A28" s="74" t="s">
        <v>833</v>
      </c>
      <c r="D28" s="135">
        <f>Images!F28</f>
        <v>0</v>
      </c>
      <c r="E28" t="str">
        <f>Specimen!Z28</f>
        <v>27--////</v>
      </c>
      <c r="F28">
        <f>MyView!B28</f>
        <v>0</v>
      </c>
      <c r="G28">
        <f>Locality!G28</f>
        <v>0</v>
      </c>
    </row>
    <row r="29" spans="1:7" ht="12.75">
      <c r="A29" s="74" t="s">
        <v>834</v>
      </c>
      <c r="D29" s="135">
        <f>Images!F29</f>
        <v>0</v>
      </c>
      <c r="E29" t="str">
        <f>Specimen!Z29</f>
        <v>28--////</v>
      </c>
      <c r="F29">
        <f>MyView!B29</f>
        <v>0</v>
      </c>
      <c r="G29">
        <f>Locality!G29</f>
        <v>0</v>
      </c>
    </row>
    <row r="30" spans="1:7" ht="12.75">
      <c r="A30" s="74" t="s">
        <v>835</v>
      </c>
      <c r="D30" s="135">
        <f>Images!F30</f>
        <v>0</v>
      </c>
      <c r="E30" t="str">
        <f>Specimen!Z30</f>
        <v>29--////</v>
      </c>
      <c r="F30">
        <f>MyView!B30</f>
        <v>0</v>
      </c>
      <c r="G30">
        <f>Locality!G30</f>
        <v>0</v>
      </c>
    </row>
    <row r="31" spans="1:7" ht="12.75">
      <c r="A31" s="74" t="s">
        <v>836</v>
      </c>
      <c r="D31" s="135">
        <f>Images!F31</f>
        <v>0</v>
      </c>
      <c r="E31" t="str">
        <f>Specimen!Z31</f>
        <v>30--////</v>
      </c>
      <c r="F31">
        <f>MyView!B31</f>
        <v>0</v>
      </c>
      <c r="G31">
        <f>Locality!G31</f>
        <v>0</v>
      </c>
    </row>
    <row r="32" spans="1:7" ht="12.75">
      <c r="A32" s="74" t="s">
        <v>837</v>
      </c>
      <c r="D32" s="135">
        <f>Images!F32</f>
        <v>0</v>
      </c>
      <c r="E32" t="str">
        <f>Specimen!Z32</f>
        <v>31--////</v>
      </c>
      <c r="F32">
        <f>MyView!B32</f>
        <v>0</v>
      </c>
      <c r="G32">
        <f>Locality!G32</f>
        <v>0</v>
      </c>
    </row>
    <row r="33" spans="1:7" ht="12.75">
      <c r="A33" s="74" t="s">
        <v>838</v>
      </c>
      <c r="D33" s="135">
        <f>Images!F33</f>
        <v>0</v>
      </c>
      <c r="E33" t="str">
        <f>Specimen!Z33</f>
        <v>32--////</v>
      </c>
      <c r="F33" t="str">
        <f>MyView!B33</f>
        <v>My ViewName[ Auto generated, do not change this field!]</v>
      </c>
      <c r="G33">
        <f>Locality!G33</f>
        <v>0</v>
      </c>
    </row>
    <row r="34" spans="1:7" ht="16.5" customHeight="1">
      <c r="A34" s="74" t="s">
        <v>839</v>
      </c>
      <c r="D34" s="135">
        <f>Images!F34</f>
        <v>0</v>
      </c>
      <c r="E34" t="str">
        <f>Specimen!Z34</f>
        <v>33--////</v>
      </c>
      <c r="F34" t="str">
        <f>MyView!B34</f>
        <v>264--//////</v>
      </c>
      <c r="G34">
        <f>Locality!G34</f>
        <v>0</v>
      </c>
    </row>
    <row r="35" spans="1:7" ht="16.5" customHeight="1">
      <c r="A35" s="74" t="s">
        <v>840</v>
      </c>
      <c r="D35" s="135">
        <f>Images!F35</f>
        <v>0</v>
      </c>
      <c r="E35" t="str">
        <f>Specimen!Z35</f>
        <v>34--////</v>
      </c>
      <c r="F35" t="str">
        <f>MyView!B35</f>
        <v>265--//////</v>
      </c>
      <c r="G35">
        <f>Locality!G35</f>
        <v>0</v>
      </c>
    </row>
    <row r="36" spans="1:7" ht="12.75">
      <c r="A36" s="74" t="s">
        <v>841</v>
      </c>
      <c r="D36" s="135">
        <f>Images!F36</f>
        <v>0</v>
      </c>
      <c r="E36" t="str">
        <f>Specimen!Z36</f>
        <v>35--////</v>
      </c>
      <c r="F36" t="str">
        <f>MyView!B36</f>
        <v>266--//////</v>
      </c>
      <c r="G36">
        <f>Locality!G36</f>
        <v>0</v>
      </c>
    </row>
    <row r="37" spans="1:7" ht="12.75">
      <c r="A37" s="74" t="s">
        <v>842</v>
      </c>
      <c r="D37" s="135">
        <f>Images!F37</f>
        <v>0</v>
      </c>
      <c r="E37" t="str">
        <f>Specimen!Z37</f>
        <v>36--////</v>
      </c>
      <c r="F37" t="str">
        <f>MyView!B37</f>
        <v>267--//////</v>
      </c>
      <c r="G37">
        <f>Locality!G37</f>
        <v>0</v>
      </c>
    </row>
    <row r="38" spans="1:7" ht="12.75">
      <c r="A38" s="74" t="s">
        <v>843</v>
      </c>
      <c r="D38" s="135">
        <f>Images!F38</f>
        <v>0</v>
      </c>
      <c r="E38" t="str">
        <f>Specimen!Z38</f>
        <v>37--////</v>
      </c>
      <c r="F38" t="str">
        <f>MyView!B38</f>
        <v>268--//////</v>
      </c>
      <c r="G38">
        <f>Locality!G38</f>
        <v>0</v>
      </c>
    </row>
    <row r="39" spans="1:7" ht="12.75">
      <c r="A39" s="74" t="s">
        <v>844</v>
      </c>
      <c r="D39" s="135">
        <f>Images!F39</f>
        <v>0</v>
      </c>
      <c r="E39" t="str">
        <f>Specimen!Z39</f>
        <v>38--////</v>
      </c>
      <c r="F39" t="str">
        <f>MyView!B39</f>
        <v>269--//////</v>
      </c>
      <c r="G39">
        <f>Locality!G39</f>
        <v>0</v>
      </c>
    </row>
    <row r="40" spans="1:7" ht="12.75">
      <c r="A40" s="74" t="s">
        <v>845</v>
      </c>
      <c r="D40" s="135">
        <f>Images!F40</f>
        <v>0</v>
      </c>
      <c r="E40" t="str">
        <f>Specimen!Z40</f>
        <v>39--////</v>
      </c>
      <c r="F40" t="str">
        <f>MyView!B40</f>
        <v>270--//////</v>
      </c>
      <c r="G40">
        <f>Locality!G40</f>
        <v>0</v>
      </c>
    </row>
    <row r="41" spans="1:7" ht="12.75">
      <c r="A41" s="74" t="s">
        <v>846</v>
      </c>
      <c r="D41" s="135">
        <f>Images!F41</f>
        <v>0</v>
      </c>
      <c r="E41" t="str">
        <f>Specimen!Z41</f>
        <v>40--////</v>
      </c>
      <c r="F41" t="str">
        <f>MyView!B41</f>
        <v>271--//////</v>
      </c>
      <c r="G41">
        <f>Locality!G41</f>
        <v>0</v>
      </c>
    </row>
    <row r="42" spans="1:7" ht="12.75">
      <c r="A42" s="74" t="s">
        <v>847</v>
      </c>
      <c r="D42" s="135">
        <f>Images!F42</f>
        <v>0</v>
      </c>
      <c r="E42" t="str">
        <f>Specimen!Z42</f>
        <v>41--////</v>
      </c>
      <c r="F42" t="str">
        <f>MyView!B42</f>
        <v>272--//////</v>
      </c>
      <c r="G42">
        <f>Locality!G42</f>
        <v>0</v>
      </c>
    </row>
    <row r="43" spans="1:7" ht="12.75">
      <c r="A43" s="74" t="s">
        <v>848</v>
      </c>
      <c r="D43" s="135">
        <f>Images!F43</f>
        <v>0</v>
      </c>
      <c r="E43" t="str">
        <f>Specimen!Z43</f>
        <v>42--////</v>
      </c>
      <c r="F43" t="str">
        <f>MyView!B43</f>
        <v>273--//////</v>
      </c>
      <c r="G43">
        <f>Locality!G43</f>
        <v>0</v>
      </c>
    </row>
    <row r="44" spans="1:7" ht="12.75">
      <c r="A44" s="74" t="s">
        <v>849</v>
      </c>
      <c r="D44" s="135">
        <f>Images!F44</f>
        <v>0</v>
      </c>
      <c r="E44" t="str">
        <f>Specimen!Z44</f>
        <v>43--////</v>
      </c>
      <c r="F44" t="str">
        <f>MyView!B44</f>
        <v>274--//////</v>
      </c>
      <c r="G44">
        <f>Locality!G44</f>
        <v>0</v>
      </c>
    </row>
    <row r="45" spans="1:7" ht="12.75">
      <c r="A45" s="74" t="s">
        <v>850</v>
      </c>
      <c r="D45" s="135">
        <f>Images!F45</f>
        <v>0</v>
      </c>
      <c r="E45" t="str">
        <f>Specimen!Z45</f>
        <v>44--////</v>
      </c>
      <c r="F45" t="str">
        <f>MyView!B45</f>
        <v>275--//////</v>
      </c>
      <c r="G45">
        <f>Locality!G45</f>
        <v>0</v>
      </c>
    </row>
    <row r="46" spans="1:7" ht="12.75">
      <c r="A46" s="74" t="s">
        <v>851</v>
      </c>
      <c r="D46" s="135">
        <f>Images!F46</f>
        <v>0</v>
      </c>
      <c r="E46" t="str">
        <f>Specimen!Z46</f>
        <v>45--////</v>
      </c>
      <c r="F46" t="str">
        <f>MyView!B46</f>
        <v>276--//////</v>
      </c>
      <c r="G46">
        <f>Locality!G46</f>
        <v>0</v>
      </c>
    </row>
    <row r="47" spans="1:7" ht="12.75">
      <c r="A47" s="74" t="s">
        <v>852</v>
      </c>
      <c r="D47" s="135">
        <f>Images!F47</f>
        <v>0</v>
      </c>
      <c r="E47" t="str">
        <f>Specimen!Z47</f>
        <v>46--////</v>
      </c>
      <c r="F47" t="str">
        <f>MyView!B47</f>
        <v>277--//////</v>
      </c>
      <c r="G47">
        <f>Locality!G47</f>
        <v>0</v>
      </c>
    </row>
    <row r="48" spans="1:7" ht="12.75">
      <c r="A48" s="74" t="s">
        <v>853</v>
      </c>
      <c r="D48" s="135">
        <f>Images!F48</f>
        <v>0</v>
      </c>
      <c r="E48" t="str">
        <f>Specimen!Z48</f>
        <v>47--////</v>
      </c>
      <c r="F48" t="str">
        <f>MyView!B48</f>
        <v>278--//////</v>
      </c>
      <c r="G48">
        <f>Locality!G48</f>
        <v>0</v>
      </c>
    </row>
    <row r="49" spans="1:7" ht="12.75">
      <c r="A49" s="74" t="s">
        <v>854</v>
      </c>
      <c r="D49" s="135">
        <f>Images!F49</f>
        <v>0</v>
      </c>
      <c r="E49" t="str">
        <f>Specimen!Z49</f>
        <v>48--////</v>
      </c>
      <c r="F49" t="str">
        <f>MyView!B49</f>
        <v>279--//////</v>
      </c>
      <c r="G49">
        <f>Locality!G49</f>
        <v>0</v>
      </c>
    </row>
    <row r="50" spans="1:7" ht="12.75">
      <c r="A50" s="74" t="s">
        <v>855</v>
      </c>
      <c r="D50" s="135">
        <f>Images!F50</f>
        <v>0</v>
      </c>
      <c r="E50" t="str">
        <f>Specimen!Z50</f>
        <v>49--////</v>
      </c>
      <c r="F50" t="str">
        <f>MyView!B50</f>
        <v>280--//////</v>
      </c>
      <c r="G50">
        <f>Locality!G50</f>
        <v>0</v>
      </c>
    </row>
    <row r="51" spans="1:7" ht="12.75">
      <c r="A51" s="74" t="s">
        <v>856</v>
      </c>
      <c r="D51" s="135">
        <f>Images!F51</f>
        <v>0</v>
      </c>
      <c r="E51" t="str">
        <f>Specimen!Z51</f>
        <v>50--////</v>
      </c>
      <c r="F51" t="str">
        <f>MyView!B51</f>
        <v>281--//////</v>
      </c>
      <c r="G51">
        <f>Locality!G51</f>
        <v>0</v>
      </c>
    </row>
    <row r="52" spans="1:7" ht="12.75">
      <c r="A52" s="74" t="s">
        <v>857</v>
      </c>
      <c r="D52" s="135">
        <f>Images!F52</f>
        <v>0</v>
      </c>
      <c r="E52" t="str">
        <f>Specimen!Z52</f>
        <v>51--////</v>
      </c>
      <c r="F52" t="str">
        <f>MyView!B52</f>
        <v>282--//////</v>
      </c>
      <c r="G52">
        <f>Locality!G52</f>
        <v>0</v>
      </c>
    </row>
    <row r="53" spans="1:7" ht="12.75">
      <c r="A53" s="74" t="s">
        <v>858</v>
      </c>
      <c r="D53" s="135">
        <f>Images!F53</f>
        <v>0</v>
      </c>
      <c r="E53" t="str">
        <f>Specimen!Z53</f>
        <v>52--////</v>
      </c>
      <c r="F53" t="str">
        <f>MyView!B53</f>
        <v>283--//////</v>
      </c>
      <c r="G53">
        <f>Locality!G53</f>
        <v>0</v>
      </c>
    </row>
    <row r="54" spans="1:7" ht="12.75">
      <c r="A54" s="74" t="s">
        <v>859</v>
      </c>
      <c r="D54" s="135">
        <f>Images!F54</f>
        <v>0</v>
      </c>
      <c r="E54" t="str">
        <f>Specimen!Z54</f>
        <v>53--////</v>
      </c>
      <c r="F54" t="str">
        <f>MyView!B54</f>
        <v>284--//////</v>
      </c>
      <c r="G54">
        <f>Locality!G54</f>
        <v>0</v>
      </c>
    </row>
    <row r="55" spans="1:7" ht="12.75">
      <c r="A55" s="74" t="s">
        <v>860</v>
      </c>
      <c r="D55" s="135">
        <f>Images!F55</f>
        <v>0</v>
      </c>
      <c r="E55" t="str">
        <f>Specimen!Z55</f>
        <v>54--////</v>
      </c>
      <c r="F55" t="str">
        <f>MyView!B55</f>
        <v>285--//////</v>
      </c>
      <c r="G55">
        <f>Locality!G55</f>
        <v>0</v>
      </c>
    </row>
    <row r="56" spans="1:7" ht="12.75">
      <c r="A56" s="74" t="s">
        <v>861</v>
      </c>
      <c r="D56" s="135">
        <f>Images!F56</f>
        <v>0</v>
      </c>
      <c r="E56" t="str">
        <f>Specimen!Z56</f>
        <v>55--////</v>
      </c>
      <c r="F56" t="str">
        <f>MyView!B56</f>
        <v>286--//////</v>
      </c>
      <c r="G56">
        <f>Locality!G56</f>
        <v>0</v>
      </c>
    </row>
    <row r="57" spans="1:7" ht="12.75">
      <c r="A57" s="74" t="s">
        <v>862</v>
      </c>
      <c r="D57" s="135">
        <f>Images!F57</f>
        <v>0</v>
      </c>
      <c r="E57" t="str">
        <f>Specimen!Z57</f>
        <v>56--////</v>
      </c>
      <c r="F57" t="str">
        <f>MyView!B57</f>
        <v>287--//////</v>
      </c>
      <c r="G57">
        <f>Locality!G57</f>
        <v>0</v>
      </c>
    </row>
    <row r="58" spans="1:7" ht="12.75">
      <c r="A58" s="74" t="s">
        <v>863</v>
      </c>
      <c r="D58" s="135">
        <f>Images!F58</f>
        <v>0</v>
      </c>
      <c r="E58" t="str">
        <f>Specimen!Z58</f>
        <v>57--////</v>
      </c>
      <c r="F58" t="str">
        <f>MyView!B58</f>
        <v>288--//////</v>
      </c>
      <c r="G58">
        <f>Locality!G58</f>
        <v>0</v>
      </c>
    </row>
    <row r="59" spans="1:7" ht="12.75">
      <c r="A59" s="74" t="s">
        <v>864</v>
      </c>
      <c r="D59" s="135">
        <f>Images!F59</f>
        <v>0</v>
      </c>
      <c r="E59" t="str">
        <f>Specimen!Z59</f>
        <v>58--////</v>
      </c>
      <c r="F59" t="str">
        <f>MyView!B59</f>
        <v>289--//////</v>
      </c>
      <c r="G59">
        <f>Locality!G59</f>
        <v>0</v>
      </c>
    </row>
    <row r="60" spans="1:7" ht="12.75">
      <c r="A60" s="74" t="s">
        <v>865</v>
      </c>
      <c r="D60" s="135">
        <f>Images!F60</f>
        <v>0</v>
      </c>
      <c r="E60" t="str">
        <f>Specimen!Z60</f>
        <v>59--////</v>
      </c>
      <c r="F60" t="str">
        <f>MyView!B60</f>
        <v>290--//////</v>
      </c>
      <c r="G60">
        <f>Locality!G60</f>
        <v>0</v>
      </c>
    </row>
    <row r="61" spans="1:7" ht="12.75">
      <c r="A61" s="74" t="s">
        <v>866</v>
      </c>
      <c r="D61" s="135">
        <f>Images!F61</f>
        <v>0</v>
      </c>
      <c r="E61" t="str">
        <f>Specimen!Z61</f>
        <v>60--////</v>
      </c>
      <c r="F61" t="str">
        <f>MyView!B61</f>
        <v>291--//////</v>
      </c>
      <c r="G61">
        <f>Locality!G61</f>
        <v>0</v>
      </c>
    </row>
    <row r="62" spans="1:7" ht="12.75">
      <c r="A62" s="74" t="s">
        <v>867</v>
      </c>
      <c r="D62" s="135">
        <f>Images!F62</f>
        <v>0</v>
      </c>
      <c r="E62" t="str">
        <f>Specimen!Z62</f>
        <v>61--////</v>
      </c>
      <c r="F62" t="str">
        <f>MyView!B62</f>
        <v>292--//////</v>
      </c>
      <c r="G62">
        <f>Locality!G62</f>
        <v>0</v>
      </c>
    </row>
    <row r="63" spans="1:7" ht="12.75">
      <c r="A63" s="74" t="s">
        <v>868</v>
      </c>
      <c r="D63" s="135">
        <f>Images!F63</f>
        <v>0</v>
      </c>
      <c r="E63" t="str">
        <f>Specimen!Z63</f>
        <v>62--////</v>
      </c>
      <c r="F63" t="str">
        <f>MyView!B63</f>
        <v>293--//////</v>
      </c>
      <c r="G63">
        <f>Locality!G63</f>
        <v>0</v>
      </c>
    </row>
    <row r="64" spans="1:7" ht="12.75">
      <c r="A64" s="74" t="s">
        <v>869</v>
      </c>
      <c r="D64" s="135">
        <f>Images!F64</f>
        <v>0</v>
      </c>
      <c r="E64" t="str">
        <f>Specimen!Z64</f>
        <v>63--////</v>
      </c>
      <c r="F64" t="str">
        <f>MyView!B64</f>
        <v>294--//////</v>
      </c>
      <c r="G64">
        <f>Locality!G64</f>
        <v>0</v>
      </c>
    </row>
    <row r="65" spans="1:7" ht="12.75">
      <c r="A65" s="74" t="s">
        <v>870</v>
      </c>
      <c r="D65" s="135">
        <f>Images!F65</f>
        <v>0</v>
      </c>
      <c r="E65" t="str">
        <f>Specimen!Z65</f>
        <v>64--////</v>
      </c>
      <c r="F65" t="str">
        <f>MyView!B65</f>
        <v>295--//////</v>
      </c>
      <c r="G65">
        <f>Locality!G65</f>
        <v>0</v>
      </c>
    </row>
    <row r="66" spans="1:7" ht="12.75">
      <c r="A66" s="74" t="s">
        <v>871</v>
      </c>
      <c r="D66" s="135">
        <f>Images!F66</f>
        <v>0</v>
      </c>
      <c r="E66" t="str">
        <f>Specimen!Z66</f>
        <v>65--////</v>
      </c>
      <c r="F66" t="str">
        <f>MyView!B66</f>
        <v>296--//////</v>
      </c>
      <c r="G66">
        <f>Locality!G66</f>
        <v>0</v>
      </c>
    </row>
    <row r="67" spans="1:7" ht="12.75">
      <c r="A67" s="74" t="s">
        <v>872</v>
      </c>
      <c r="D67" s="135">
        <f>Images!F67</f>
        <v>0</v>
      </c>
      <c r="E67" t="str">
        <f>Specimen!Z67</f>
        <v>66--////</v>
      </c>
      <c r="F67" t="str">
        <f>MyView!B67</f>
        <v>297--//////</v>
      </c>
      <c r="G67">
        <f>Locality!G67</f>
        <v>0</v>
      </c>
    </row>
    <row r="68" spans="1:7" ht="12.75">
      <c r="A68" s="74" t="s">
        <v>873</v>
      </c>
      <c r="D68" s="135">
        <f>Images!F68</f>
        <v>0</v>
      </c>
      <c r="E68" t="str">
        <f>Specimen!Z68</f>
        <v>67--////</v>
      </c>
      <c r="F68" t="str">
        <f>MyView!B68</f>
        <v>298--//////</v>
      </c>
      <c r="G68">
        <f>Locality!G68</f>
        <v>0</v>
      </c>
    </row>
    <row r="69" spans="1:7" ht="12.75">
      <c r="A69" s="74" t="s">
        <v>874</v>
      </c>
      <c r="D69" s="135">
        <f>Images!F69</f>
        <v>0</v>
      </c>
      <c r="E69" t="str">
        <f>Specimen!Z69</f>
        <v>68--////</v>
      </c>
      <c r="F69" t="str">
        <f>MyView!B69</f>
        <v>299--//////</v>
      </c>
      <c r="G69">
        <f>Locality!G69</f>
        <v>0</v>
      </c>
    </row>
    <row r="70" spans="1:7" ht="12.75">
      <c r="A70" s="74" t="s">
        <v>875</v>
      </c>
      <c r="D70" s="135">
        <f>Images!F70</f>
        <v>0</v>
      </c>
      <c r="E70" t="str">
        <f>Specimen!Z70</f>
        <v>69--////</v>
      </c>
      <c r="F70" t="str">
        <f>MyView!B70</f>
        <v>300--//////</v>
      </c>
      <c r="G70">
        <f>Locality!G70</f>
        <v>0</v>
      </c>
    </row>
    <row r="71" spans="1:7" ht="12.75">
      <c r="A71" s="74" t="s">
        <v>876</v>
      </c>
      <c r="D71" s="135">
        <f>Images!F71</f>
        <v>0</v>
      </c>
      <c r="E71" t="str">
        <f>Specimen!Z71</f>
        <v>70--////</v>
      </c>
      <c r="F71" t="str">
        <f>MyView!B71</f>
        <v>301--//////</v>
      </c>
      <c r="G71">
        <f>Locality!G71</f>
        <v>0</v>
      </c>
    </row>
    <row r="72" spans="1:7" ht="12.75">
      <c r="A72" s="74" t="s">
        <v>877</v>
      </c>
      <c r="D72" s="135">
        <f>Images!F72</f>
        <v>0</v>
      </c>
      <c r="E72" t="str">
        <f>Specimen!Z72</f>
        <v>71--////</v>
      </c>
      <c r="F72" t="str">
        <f>MyView!B72</f>
        <v>302--//////</v>
      </c>
      <c r="G72">
        <f>Locality!G72</f>
        <v>0</v>
      </c>
    </row>
    <row r="73" spans="1:7" ht="12.75">
      <c r="A73" s="74" t="s">
        <v>878</v>
      </c>
      <c r="D73" s="135">
        <f>Images!F73</f>
        <v>0</v>
      </c>
      <c r="E73" t="str">
        <f>Specimen!Z73</f>
        <v>72--////</v>
      </c>
      <c r="F73" t="str">
        <f>MyView!B73</f>
        <v>303--//////</v>
      </c>
      <c r="G73">
        <f>Locality!G73</f>
        <v>0</v>
      </c>
    </row>
    <row r="74" spans="1:7" ht="12.75">
      <c r="A74" s="74" t="s">
        <v>879</v>
      </c>
      <c r="D74" s="135">
        <f>Images!F74</f>
        <v>0</v>
      </c>
      <c r="E74" t="str">
        <f>Specimen!Z74</f>
        <v>73--////</v>
      </c>
      <c r="F74" t="str">
        <f>MyView!B74</f>
        <v>304--//////</v>
      </c>
      <c r="G74">
        <f>Locality!G74</f>
        <v>0</v>
      </c>
    </row>
    <row r="75" spans="1:7" ht="12.75">
      <c r="A75" s="74" t="s">
        <v>880</v>
      </c>
      <c r="D75" s="135">
        <f>Images!F75</f>
        <v>0</v>
      </c>
      <c r="E75" t="str">
        <f>Specimen!Z75</f>
        <v>74--////</v>
      </c>
      <c r="F75" t="str">
        <f>MyView!B75</f>
        <v>305--//////</v>
      </c>
      <c r="G75">
        <f>Locality!G75</f>
        <v>0</v>
      </c>
    </row>
    <row r="76" spans="1:7" ht="12.75">
      <c r="A76" s="74" t="s">
        <v>881</v>
      </c>
      <c r="D76" s="135">
        <f>Images!F76</f>
        <v>0</v>
      </c>
      <c r="E76" t="str">
        <f>Specimen!Z76</f>
        <v>75--////</v>
      </c>
      <c r="F76" t="str">
        <f>MyView!B76</f>
        <v>306--//////</v>
      </c>
      <c r="G76">
        <f>Locality!G76</f>
        <v>0</v>
      </c>
    </row>
    <row r="77" spans="1:7" ht="12.75">
      <c r="A77" s="74" t="s">
        <v>882</v>
      </c>
      <c r="D77" s="135">
        <f>Images!F77</f>
        <v>0</v>
      </c>
      <c r="E77" t="str">
        <f>Specimen!Z77</f>
        <v>76--////</v>
      </c>
      <c r="F77" t="str">
        <f>MyView!B77</f>
        <v>307--//////</v>
      </c>
      <c r="G77">
        <f>Locality!G77</f>
        <v>0</v>
      </c>
    </row>
    <row r="78" spans="1:7" ht="12.75">
      <c r="A78" s="74" t="s">
        <v>883</v>
      </c>
      <c r="D78" s="135">
        <f>Images!F78</f>
        <v>0</v>
      </c>
      <c r="E78" t="str">
        <f>Specimen!Z78</f>
        <v>77--////</v>
      </c>
      <c r="F78" t="str">
        <f>MyView!B78</f>
        <v>308--//////</v>
      </c>
      <c r="G78">
        <f>Locality!G78</f>
        <v>0</v>
      </c>
    </row>
    <row r="79" spans="1:7" ht="12.75">
      <c r="A79" s="74" t="s">
        <v>884</v>
      </c>
      <c r="D79" s="135">
        <f>Images!F79</f>
        <v>0</v>
      </c>
      <c r="E79" t="str">
        <f>Specimen!Z79</f>
        <v>78--////</v>
      </c>
      <c r="F79" t="str">
        <f>MyView!B79</f>
        <v>309--//////</v>
      </c>
      <c r="G79">
        <f>Locality!G79</f>
        <v>0</v>
      </c>
    </row>
    <row r="80" spans="1:7" ht="12.75">
      <c r="A80" s="74" t="s">
        <v>885</v>
      </c>
      <c r="D80" s="135">
        <f>Images!F80</f>
        <v>0</v>
      </c>
      <c r="E80" t="str">
        <f>Specimen!Z80</f>
        <v>79--////</v>
      </c>
      <c r="F80" t="str">
        <f>MyView!B80</f>
        <v>310--//////</v>
      </c>
      <c r="G80">
        <f>Locality!G80</f>
        <v>0</v>
      </c>
    </row>
    <row r="81" spans="1:7" ht="12.75">
      <c r="A81" s="74" t="s">
        <v>886</v>
      </c>
      <c r="D81" s="135">
        <f>Images!F81</f>
        <v>0</v>
      </c>
      <c r="E81" t="str">
        <f>Specimen!Z81</f>
        <v>80--////</v>
      </c>
      <c r="F81" t="str">
        <f>MyView!B81</f>
        <v>311--//////</v>
      </c>
      <c r="G81">
        <f>Locality!G81</f>
        <v>0</v>
      </c>
    </row>
    <row r="82" spans="1:7" ht="12.75">
      <c r="A82" s="74" t="s">
        <v>887</v>
      </c>
      <c r="D82" s="135">
        <f>Images!F82</f>
        <v>0</v>
      </c>
      <c r="E82" t="str">
        <f>Specimen!Z82</f>
        <v>81--////</v>
      </c>
      <c r="F82" t="str">
        <f>MyView!B82</f>
        <v>312--//////</v>
      </c>
      <c r="G82">
        <f>Locality!G82</f>
        <v>0</v>
      </c>
    </row>
    <row r="83" spans="1:7" ht="12.75">
      <c r="A83" s="74" t="s">
        <v>888</v>
      </c>
      <c r="D83" s="135">
        <f>Images!F83</f>
        <v>0</v>
      </c>
      <c r="E83" t="str">
        <f>Specimen!Z83</f>
        <v>82--////</v>
      </c>
      <c r="F83" t="str">
        <f>MyView!B83</f>
        <v>313--//////</v>
      </c>
      <c r="G83">
        <f>Locality!G83</f>
        <v>0</v>
      </c>
    </row>
    <row r="84" spans="1:7" ht="12.75">
      <c r="A84" s="74" t="s">
        <v>889</v>
      </c>
      <c r="D84" s="135">
        <f>Images!F84</f>
        <v>0</v>
      </c>
      <c r="E84" t="str">
        <f>Specimen!Z84</f>
        <v>83--////</v>
      </c>
      <c r="F84" t="str">
        <f>MyView!B84</f>
        <v>314--//////</v>
      </c>
      <c r="G84">
        <f>Locality!G84</f>
        <v>0</v>
      </c>
    </row>
    <row r="85" spans="1:7" ht="12.75">
      <c r="A85" s="74" t="s">
        <v>890</v>
      </c>
      <c r="D85" s="135">
        <f>Images!F85</f>
        <v>0</v>
      </c>
      <c r="E85" t="str">
        <f>Specimen!Z85</f>
        <v>84--////</v>
      </c>
      <c r="F85" t="str">
        <f>MyView!B85</f>
        <v>315--//////</v>
      </c>
      <c r="G85">
        <f>Locality!G85</f>
        <v>0</v>
      </c>
    </row>
    <row r="86" spans="1:7" ht="12.75">
      <c r="A86" s="74" t="s">
        <v>891</v>
      </c>
      <c r="D86" s="135">
        <f>Images!F86</f>
        <v>0</v>
      </c>
      <c r="E86" t="str">
        <f>Specimen!Z86</f>
        <v>85--////</v>
      </c>
      <c r="F86" t="str">
        <f>MyView!B86</f>
        <v>316--//////</v>
      </c>
      <c r="G86">
        <f>Locality!G86</f>
        <v>0</v>
      </c>
    </row>
    <row r="87" spans="1:7" ht="12.75">
      <c r="A87" s="74" t="s">
        <v>892</v>
      </c>
      <c r="D87" s="135">
        <f>Images!F87</f>
        <v>0</v>
      </c>
      <c r="E87" t="str">
        <f>Specimen!Z87</f>
        <v>86--////</v>
      </c>
      <c r="F87" t="str">
        <f>MyView!B87</f>
        <v>317--//////</v>
      </c>
      <c r="G87">
        <f>Locality!G87</f>
        <v>0</v>
      </c>
    </row>
    <row r="88" spans="1:7" ht="12.75">
      <c r="A88" s="74" t="s">
        <v>893</v>
      </c>
      <c r="D88" s="135">
        <f>Images!F88</f>
        <v>0</v>
      </c>
      <c r="E88" t="str">
        <f>Specimen!Z88</f>
        <v>87--////</v>
      </c>
      <c r="F88" t="str">
        <f>MyView!B88</f>
        <v>318--//////</v>
      </c>
      <c r="G88">
        <f>Locality!G88</f>
        <v>0</v>
      </c>
    </row>
    <row r="89" spans="1:7" ht="12.75">
      <c r="A89" s="74" t="s">
        <v>894</v>
      </c>
      <c r="D89" s="135">
        <f>Images!F89</f>
        <v>0</v>
      </c>
      <c r="E89" t="str">
        <f>Specimen!Z89</f>
        <v>88--////</v>
      </c>
      <c r="F89" t="str">
        <f>MyView!B89</f>
        <v>319--//////</v>
      </c>
      <c r="G89">
        <f>Locality!G89</f>
        <v>0</v>
      </c>
    </row>
    <row r="90" spans="1:7" ht="12.75">
      <c r="A90" s="74" t="s">
        <v>895</v>
      </c>
      <c r="D90" s="135">
        <f>Images!F90</f>
        <v>0</v>
      </c>
      <c r="E90" t="str">
        <f>Specimen!Z90</f>
        <v>89--////</v>
      </c>
      <c r="F90" t="str">
        <f>MyView!B90</f>
        <v>320--//////</v>
      </c>
      <c r="G90">
        <f>Locality!G90</f>
        <v>0</v>
      </c>
    </row>
    <row r="91" spans="1:7" ht="12.75">
      <c r="A91" s="74" t="s">
        <v>896</v>
      </c>
      <c r="D91" s="135">
        <f>Images!F91</f>
        <v>0</v>
      </c>
      <c r="E91" t="str">
        <f>Specimen!Z91</f>
        <v>90--////</v>
      </c>
      <c r="F91" t="str">
        <f>MyView!B91</f>
        <v>321--//////</v>
      </c>
      <c r="G91">
        <f>Locality!G91</f>
        <v>0</v>
      </c>
    </row>
    <row r="92" spans="1:7" ht="12.75">
      <c r="A92" s="74" t="s">
        <v>897</v>
      </c>
      <c r="D92" s="135">
        <f>Images!F92</f>
        <v>0</v>
      </c>
      <c r="E92" t="str">
        <f>Specimen!Z92</f>
        <v>91--////</v>
      </c>
      <c r="F92" t="str">
        <f>MyView!B92</f>
        <v>322--//////</v>
      </c>
      <c r="G92">
        <f>Locality!G92</f>
        <v>0</v>
      </c>
    </row>
    <row r="93" spans="1:7" ht="12.75">
      <c r="A93" s="74" t="s">
        <v>898</v>
      </c>
      <c r="D93" s="135">
        <f>Images!F93</f>
        <v>0</v>
      </c>
      <c r="E93" t="str">
        <f>Specimen!Z93</f>
        <v>92--////</v>
      </c>
      <c r="F93" t="str">
        <f>MyView!B93</f>
        <v>323--//////</v>
      </c>
      <c r="G93">
        <f>Locality!G93</f>
        <v>0</v>
      </c>
    </row>
    <row r="94" spans="1:7" ht="12.75">
      <c r="A94" s="74" t="s">
        <v>899</v>
      </c>
      <c r="D94" s="135">
        <f>Images!F94</f>
        <v>0</v>
      </c>
      <c r="E94" t="str">
        <f>Specimen!Z94</f>
        <v>93--////</v>
      </c>
      <c r="F94" t="str">
        <f>MyView!B94</f>
        <v>324--//////</v>
      </c>
      <c r="G94">
        <f>Locality!G94</f>
        <v>0</v>
      </c>
    </row>
    <row r="95" spans="1:7" ht="12.75">
      <c r="A95" s="74" t="s">
        <v>900</v>
      </c>
      <c r="D95" s="135">
        <f>Images!F95</f>
        <v>0</v>
      </c>
      <c r="E95" t="str">
        <f>Specimen!Z95</f>
        <v>94--////</v>
      </c>
      <c r="F95" t="str">
        <f>MyView!B95</f>
        <v>325--//////</v>
      </c>
      <c r="G95">
        <f>Locality!G95</f>
        <v>0</v>
      </c>
    </row>
    <row r="96" spans="1:7" ht="12.75">
      <c r="A96" s="74" t="s">
        <v>901</v>
      </c>
      <c r="D96" s="135">
        <f>Images!F96</f>
        <v>0</v>
      </c>
      <c r="E96" t="str">
        <f>Specimen!Z96</f>
        <v>95--////</v>
      </c>
      <c r="F96" t="str">
        <f>MyView!B96</f>
        <v>326--//////</v>
      </c>
      <c r="G96">
        <f>Locality!G96</f>
        <v>0</v>
      </c>
    </row>
    <row r="97" spans="1:7" ht="12.75">
      <c r="A97" s="74" t="s">
        <v>902</v>
      </c>
      <c r="D97" s="135">
        <f>Images!F97</f>
        <v>0</v>
      </c>
      <c r="E97" t="str">
        <f>Specimen!Z97</f>
        <v>96--////</v>
      </c>
      <c r="F97" t="str">
        <f>MyView!B97</f>
        <v>327--//////</v>
      </c>
      <c r="G97">
        <f>Locality!G97</f>
        <v>0</v>
      </c>
    </row>
    <row r="98" spans="1:7" ht="12.75">
      <c r="A98" s="74" t="s">
        <v>903</v>
      </c>
      <c r="D98" s="135">
        <f>Images!F98</f>
        <v>0</v>
      </c>
      <c r="E98" t="str">
        <f>Specimen!Z98</f>
        <v>97--////</v>
      </c>
      <c r="F98" t="str">
        <f>MyView!B98</f>
        <v>328--//////</v>
      </c>
      <c r="G98">
        <f>Locality!G98</f>
        <v>0</v>
      </c>
    </row>
    <row r="99" spans="1:7" ht="12.75">
      <c r="A99" s="74" t="s">
        <v>904</v>
      </c>
      <c r="D99" s="135">
        <f>Images!F99</f>
        <v>0</v>
      </c>
      <c r="E99" t="str">
        <f>Specimen!Z99</f>
        <v>98--////</v>
      </c>
      <c r="F99" t="str">
        <f>MyView!B99</f>
        <v>329--//////</v>
      </c>
      <c r="G99">
        <f>Locality!G99</f>
        <v>0</v>
      </c>
    </row>
    <row r="100" spans="1:7" ht="12.75">
      <c r="A100" s="74" t="s">
        <v>905</v>
      </c>
      <c r="D100" s="135">
        <f>Images!F100</f>
        <v>0</v>
      </c>
      <c r="E100" t="str">
        <f>Specimen!Z100</f>
        <v>99--////</v>
      </c>
      <c r="F100" t="str">
        <f>MyView!B100</f>
        <v>330--//////</v>
      </c>
      <c r="G100">
        <f>Locality!G100</f>
        <v>0</v>
      </c>
    </row>
    <row r="101" spans="1:7" ht="12.75">
      <c r="A101" s="74" t="s">
        <v>906</v>
      </c>
      <c r="D101" s="135">
        <f>Images!F101</f>
        <v>0</v>
      </c>
      <c r="E101" t="str">
        <f>Specimen!Z101</f>
        <v>100--////</v>
      </c>
      <c r="F101" t="str">
        <f>MyView!B101</f>
        <v>331--//////</v>
      </c>
      <c r="G101">
        <f>Locality!G101</f>
        <v>0</v>
      </c>
    </row>
    <row r="102" spans="1:7" ht="12.75">
      <c r="A102" s="74" t="s">
        <v>907</v>
      </c>
      <c r="D102" s="135">
        <f>Images!F102</f>
        <v>0</v>
      </c>
      <c r="E102" t="str">
        <f>Specimen!Z102</f>
        <v>101--////</v>
      </c>
      <c r="F102" t="str">
        <f>MyView!B102</f>
        <v>332--//////</v>
      </c>
      <c r="G102">
        <f>Locality!G102</f>
        <v>0</v>
      </c>
    </row>
    <row r="103" spans="1:7" ht="12.75">
      <c r="A103" s="74" t="s">
        <v>908</v>
      </c>
      <c r="D103" s="135">
        <f>Images!F103</f>
        <v>0</v>
      </c>
      <c r="E103" t="str">
        <f>Specimen!Z103</f>
        <v>102--////</v>
      </c>
      <c r="F103" t="str">
        <f>MyView!B103</f>
        <v>333--//////</v>
      </c>
      <c r="G103">
        <f>Locality!G103</f>
        <v>0</v>
      </c>
    </row>
    <row r="104" spans="1:7" ht="12.75">
      <c r="A104" s="74" t="s">
        <v>909</v>
      </c>
      <c r="D104" s="135">
        <f>Images!F104</f>
        <v>0</v>
      </c>
      <c r="E104" t="str">
        <f>Specimen!Z104</f>
        <v>103--////</v>
      </c>
      <c r="F104" t="str">
        <f>MyView!B104</f>
        <v>334--//////</v>
      </c>
      <c r="G104">
        <f>Locality!G104</f>
        <v>0</v>
      </c>
    </row>
    <row r="105" spans="1:7" ht="12.75">
      <c r="A105" s="74" t="s">
        <v>910</v>
      </c>
      <c r="D105" s="135">
        <f>Images!F105</f>
        <v>0</v>
      </c>
      <c r="E105" t="str">
        <f>Specimen!Z105</f>
        <v>104--////</v>
      </c>
      <c r="F105" t="str">
        <f>MyView!B105</f>
        <v>335--//////</v>
      </c>
      <c r="G105">
        <f>Locality!G105</f>
        <v>0</v>
      </c>
    </row>
    <row r="106" spans="1:7" ht="12.75">
      <c r="A106" s="74" t="s">
        <v>911</v>
      </c>
      <c r="D106" s="135">
        <f>Images!F106</f>
        <v>0</v>
      </c>
      <c r="E106" t="str">
        <f>Specimen!Z106</f>
        <v>105--////</v>
      </c>
      <c r="F106" t="str">
        <f>MyView!B106</f>
        <v>336--//////</v>
      </c>
      <c r="G106">
        <f>Locality!G106</f>
        <v>0</v>
      </c>
    </row>
    <row r="107" spans="1:7" ht="12.75">
      <c r="A107" s="74" t="s">
        <v>912</v>
      </c>
      <c r="D107" s="135">
        <f>Images!F107</f>
        <v>0</v>
      </c>
      <c r="E107" t="str">
        <f>Specimen!Z107</f>
        <v>106--////</v>
      </c>
      <c r="F107" t="str">
        <f>MyView!B107</f>
        <v>337--//////</v>
      </c>
      <c r="G107">
        <f>Locality!G107</f>
        <v>0</v>
      </c>
    </row>
    <row r="108" spans="1:7" ht="12.75">
      <c r="A108" s="74" t="s">
        <v>913</v>
      </c>
      <c r="D108" s="135">
        <f>Images!F108</f>
        <v>0</v>
      </c>
      <c r="E108" t="str">
        <f>Specimen!Z108</f>
        <v>107--////</v>
      </c>
      <c r="F108" t="str">
        <f>MyView!B108</f>
        <v>338--//////</v>
      </c>
      <c r="G108">
        <f>Locality!G108</f>
        <v>0</v>
      </c>
    </row>
    <row r="109" spans="1:7" ht="12.75">
      <c r="A109" s="74" t="s">
        <v>914</v>
      </c>
      <c r="D109" s="135">
        <f>Images!F109</f>
        <v>0</v>
      </c>
      <c r="E109" t="str">
        <f>Specimen!Z109</f>
        <v>108--////</v>
      </c>
      <c r="F109" t="str">
        <f>MyView!B109</f>
        <v>339--//////</v>
      </c>
      <c r="G109">
        <f>Locality!G109</f>
        <v>0</v>
      </c>
    </row>
    <row r="110" spans="1:7" ht="12.75">
      <c r="A110" s="74" t="s">
        <v>915</v>
      </c>
      <c r="D110" s="135">
        <f>Images!F110</f>
        <v>0</v>
      </c>
      <c r="E110" t="str">
        <f>Specimen!Z110</f>
        <v>109--////</v>
      </c>
      <c r="F110" t="str">
        <f>MyView!B110</f>
        <v>340--//////</v>
      </c>
      <c r="G110">
        <f>Locality!G110</f>
        <v>0</v>
      </c>
    </row>
    <row r="111" spans="1:7" ht="12.75">
      <c r="A111" s="74" t="s">
        <v>916</v>
      </c>
      <c r="D111" s="135">
        <f>Images!F111</f>
        <v>0</v>
      </c>
      <c r="E111" t="str">
        <f>Specimen!Z111</f>
        <v>110--////</v>
      </c>
      <c r="F111" t="str">
        <f>MyView!B111</f>
        <v>341--//////</v>
      </c>
      <c r="G111">
        <f>Locality!G111</f>
        <v>0</v>
      </c>
    </row>
    <row r="112" spans="1:7" ht="12.75">
      <c r="A112" s="74" t="s">
        <v>917</v>
      </c>
      <c r="D112" s="135">
        <f>Images!F112</f>
        <v>0</v>
      </c>
      <c r="E112" t="str">
        <f>Specimen!Z112</f>
        <v>111--////</v>
      </c>
      <c r="F112" t="str">
        <f>MyView!B112</f>
        <v>342--//////</v>
      </c>
      <c r="G112">
        <f>Locality!G112</f>
        <v>0</v>
      </c>
    </row>
    <row r="113" spans="1:7" ht="12.75">
      <c r="A113" s="74" t="s">
        <v>918</v>
      </c>
      <c r="D113" s="135">
        <f>Images!F113</f>
        <v>0</v>
      </c>
      <c r="E113" t="str">
        <f>Specimen!Z113</f>
        <v>112--////</v>
      </c>
      <c r="F113" t="str">
        <f>MyView!B113</f>
        <v>343--//////</v>
      </c>
      <c r="G113">
        <f>Locality!G113</f>
        <v>0</v>
      </c>
    </row>
    <row r="114" spans="1:7" ht="12.75">
      <c r="A114" s="74" t="s">
        <v>919</v>
      </c>
      <c r="D114" s="135">
        <f>Images!F114</f>
        <v>0</v>
      </c>
      <c r="E114" t="str">
        <f>Specimen!Z114</f>
        <v>113--////</v>
      </c>
      <c r="F114" t="str">
        <f>MyView!B114</f>
        <v>344--//////</v>
      </c>
      <c r="G114">
        <f>Locality!G114</f>
        <v>0</v>
      </c>
    </row>
    <row r="115" spans="1:7" ht="12.75">
      <c r="A115" s="74" t="s">
        <v>920</v>
      </c>
      <c r="D115" s="135">
        <f>Images!F115</f>
        <v>0</v>
      </c>
      <c r="E115" t="str">
        <f>Specimen!Z115</f>
        <v>114--////</v>
      </c>
      <c r="F115" t="str">
        <f>MyView!B115</f>
        <v>345--//////</v>
      </c>
      <c r="G115">
        <f>Locality!G115</f>
        <v>0</v>
      </c>
    </row>
    <row r="116" spans="1:7" ht="12.75">
      <c r="A116" s="74" t="s">
        <v>921</v>
      </c>
      <c r="D116" s="135">
        <f>Images!F116</f>
        <v>0</v>
      </c>
      <c r="E116" t="str">
        <f>Specimen!Z116</f>
        <v>115--////</v>
      </c>
      <c r="F116" t="str">
        <f>MyView!B116</f>
        <v>346--//////</v>
      </c>
      <c r="G116">
        <f>Locality!G116</f>
        <v>0</v>
      </c>
    </row>
    <row r="117" spans="1:7" ht="12.75">
      <c r="A117" s="74" t="s">
        <v>922</v>
      </c>
      <c r="D117" s="135">
        <f>Images!F117</f>
        <v>0</v>
      </c>
      <c r="E117" t="str">
        <f>Specimen!Z117</f>
        <v>116--////</v>
      </c>
      <c r="F117" t="str">
        <f>MyView!B117</f>
        <v>347--//////</v>
      </c>
      <c r="G117">
        <f>Locality!G117</f>
        <v>0</v>
      </c>
    </row>
    <row r="118" spans="1:7" ht="12.75">
      <c r="A118" s="74" t="s">
        <v>923</v>
      </c>
      <c r="D118" s="135">
        <f>Images!F118</f>
        <v>0</v>
      </c>
      <c r="E118" t="str">
        <f>Specimen!Z118</f>
        <v>117--////</v>
      </c>
      <c r="F118" t="str">
        <f>MyView!B118</f>
        <v>348--//////</v>
      </c>
      <c r="G118">
        <f>Locality!G118</f>
        <v>0</v>
      </c>
    </row>
    <row r="119" spans="1:7" ht="12.75">
      <c r="A119" s="74" t="s">
        <v>924</v>
      </c>
      <c r="D119" s="135">
        <f>Images!F119</f>
        <v>0</v>
      </c>
      <c r="E119" t="str">
        <f>Specimen!Z119</f>
        <v>118--////</v>
      </c>
      <c r="F119" t="str">
        <f>MyView!B119</f>
        <v>349--//////</v>
      </c>
      <c r="G119">
        <f>Locality!G119</f>
        <v>0</v>
      </c>
    </row>
    <row r="120" spans="1:7" ht="12.75">
      <c r="A120" s="74" t="s">
        <v>925</v>
      </c>
      <c r="D120" s="135">
        <f>Images!F120</f>
        <v>0</v>
      </c>
      <c r="E120" t="str">
        <f>Specimen!Z120</f>
        <v>119--////</v>
      </c>
      <c r="F120" t="str">
        <f>MyView!B120</f>
        <v>350--//////</v>
      </c>
      <c r="G120">
        <f>Locality!G120</f>
        <v>0</v>
      </c>
    </row>
    <row r="121" spans="1:7" ht="12.75">
      <c r="A121" s="74" t="s">
        <v>926</v>
      </c>
      <c r="D121" s="135">
        <f>Images!F121</f>
        <v>0</v>
      </c>
      <c r="E121" t="str">
        <f>Specimen!Z121</f>
        <v>120--////</v>
      </c>
      <c r="F121" t="str">
        <f>MyView!B121</f>
        <v>351--//////</v>
      </c>
      <c r="G121">
        <f>Locality!G121</f>
        <v>0</v>
      </c>
    </row>
    <row r="122" spans="1:7" ht="12.75">
      <c r="A122" s="74" t="s">
        <v>927</v>
      </c>
      <c r="D122" s="135">
        <f>Images!F122</f>
        <v>0</v>
      </c>
      <c r="E122" t="str">
        <f>Specimen!Z122</f>
        <v>121--////</v>
      </c>
      <c r="F122" t="str">
        <f>MyView!B122</f>
        <v>352--//////</v>
      </c>
      <c r="G122">
        <f>Locality!G122</f>
        <v>0</v>
      </c>
    </row>
    <row r="123" spans="1:7" ht="12.75">
      <c r="A123" s="74" t="s">
        <v>928</v>
      </c>
      <c r="D123" s="135">
        <f>Images!F123</f>
        <v>0</v>
      </c>
      <c r="E123" t="str">
        <f>Specimen!Z123</f>
        <v>122--////</v>
      </c>
      <c r="F123" t="str">
        <f>MyView!B123</f>
        <v>353--//////</v>
      </c>
      <c r="G123">
        <f>Locality!G123</f>
        <v>0</v>
      </c>
    </row>
    <row r="124" spans="1:7" ht="12.75">
      <c r="A124" s="74" t="s">
        <v>929</v>
      </c>
      <c r="D124" s="135">
        <f>Images!F124</f>
        <v>0</v>
      </c>
      <c r="E124" t="str">
        <f>Specimen!Z124</f>
        <v>123--////</v>
      </c>
      <c r="F124" t="str">
        <f>MyView!B124</f>
        <v>354--//////</v>
      </c>
      <c r="G124">
        <f>Locality!G124</f>
        <v>0</v>
      </c>
    </row>
    <row r="125" spans="1:7" ht="12.75">
      <c r="A125" s="74" t="s">
        <v>930</v>
      </c>
      <c r="D125" s="135">
        <f>Images!F125</f>
        <v>0</v>
      </c>
      <c r="E125" t="str">
        <f>Specimen!Z125</f>
        <v>124--////</v>
      </c>
      <c r="F125" t="str">
        <f>MyView!B125</f>
        <v>355--//////</v>
      </c>
      <c r="G125">
        <f>Locality!G125</f>
        <v>0</v>
      </c>
    </row>
    <row r="126" spans="1:7" ht="12.75">
      <c r="A126" s="74" t="s">
        <v>931</v>
      </c>
      <c r="D126" s="135">
        <f>Images!F126</f>
        <v>0</v>
      </c>
      <c r="E126" t="str">
        <f>Specimen!Z126</f>
        <v>125--////</v>
      </c>
      <c r="F126" t="str">
        <f>MyView!B126</f>
        <v>356--//////</v>
      </c>
      <c r="G126">
        <f>Locality!G126</f>
        <v>0</v>
      </c>
    </row>
    <row r="127" spans="1:7" ht="12.75">
      <c r="A127" s="74" t="s">
        <v>932</v>
      </c>
      <c r="D127" s="135">
        <f>Images!F127</f>
        <v>0</v>
      </c>
      <c r="E127" t="str">
        <f>Specimen!Z127</f>
        <v>126--////</v>
      </c>
      <c r="F127" t="str">
        <f>MyView!B127</f>
        <v>357--//////</v>
      </c>
      <c r="G127">
        <f>Locality!G127</f>
        <v>0</v>
      </c>
    </row>
    <row r="128" spans="1:7" ht="12.75">
      <c r="A128" s="74" t="s">
        <v>933</v>
      </c>
      <c r="D128" s="135">
        <f>Images!F128</f>
        <v>0</v>
      </c>
      <c r="E128" t="str">
        <f>Specimen!Z128</f>
        <v>127--////</v>
      </c>
      <c r="F128" t="str">
        <f>MyView!B128</f>
        <v>358--//////</v>
      </c>
      <c r="G128">
        <f>Locality!G128</f>
        <v>0</v>
      </c>
    </row>
    <row r="129" spans="1:7" ht="12.75">
      <c r="A129" s="74" t="s">
        <v>934</v>
      </c>
      <c r="D129" s="135">
        <f>Images!F129</f>
        <v>0</v>
      </c>
      <c r="E129" t="str">
        <f>Specimen!Z129</f>
        <v>128--////</v>
      </c>
      <c r="F129" t="str">
        <f>MyView!B129</f>
        <v>359--//////</v>
      </c>
      <c r="G129">
        <f>Locality!G129</f>
        <v>0</v>
      </c>
    </row>
    <row r="130" spans="1:7" ht="12.75">
      <c r="A130" s="74" t="s">
        <v>935</v>
      </c>
      <c r="D130" s="135">
        <f>Images!F130</f>
        <v>0</v>
      </c>
      <c r="E130" t="str">
        <f>Specimen!Z130</f>
        <v>129--////</v>
      </c>
      <c r="F130" t="str">
        <f>MyView!B130</f>
        <v>360--//////</v>
      </c>
      <c r="G130">
        <f>Locality!G130</f>
        <v>0</v>
      </c>
    </row>
    <row r="131" spans="1:7" ht="12.75">
      <c r="A131" s="74" t="s">
        <v>936</v>
      </c>
      <c r="D131" s="135">
        <f>Images!F131</f>
        <v>0</v>
      </c>
      <c r="E131" t="str">
        <f>Specimen!Z131</f>
        <v>130--////</v>
      </c>
      <c r="F131" t="str">
        <f>MyView!B131</f>
        <v>361--//////</v>
      </c>
      <c r="G131">
        <f>Locality!G131</f>
        <v>0</v>
      </c>
    </row>
    <row r="132" spans="1:7" ht="12.75">
      <c r="A132" s="74" t="s">
        <v>937</v>
      </c>
      <c r="D132" s="135">
        <f>Images!F132</f>
        <v>0</v>
      </c>
      <c r="E132" t="str">
        <f>Specimen!Z132</f>
        <v>131--////</v>
      </c>
      <c r="F132" t="str">
        <f>MyView!B132</f>
        <v>362--//////</v>
      </c>
      <c r="G132">
        <f>Locality!G132</f>
        <v>0</v>
      </c>
    </row>
    <row r="133" spans="1:7" ht="12.75">
      <c r="A133" s="74" t="s">
        <v>938</v>
      </c>
      <c r="D133" s="135">
        <f>Images!F133</f>
        <v>0</v>
      </c>
      <c r="E133" t="str">
        <f>Specimen!Z133</f>
        <v>132--////</v>
      </c>
      <c r="F133" t="str">
        <f>MyView!B133</f>
        <v>363--//////</v>
      </c>
      <c r="G133">
        <f>Locality!G133</f>
        <v>0</v>
      </c>
    </row>
    <row r="134" spans="1:7" ht="12.75">
      <c r="A134" s="74" t="s">
        <v>939</v>
      </c>
      <c r="D134" s="135">
        <f>Images!F134</f>
        <v>0</v>
      </c>
      <c r="E134" t="str">
        <f>Specimen!Z134</f>
        <v>133--////</v>
      </c>
      <c r="F134" t="str">
        <f>MyView!B134</f>
        <v>364--//////</v>
      </c>
      <c r="G134">
        <f>Locality!G134</f>
        <v>0</v>
      </c>
    </row>
    <row r="135" spans="1:7" ht="12.75">
      <c r="A135" s="74" t="s">
        <v>940</v>
      </c>
      <c r="D135" s="135">
        <f>Images!F135</f>
        <v>0</v>
      </c>
      <c r="E135" t="str">
        <f>Specimen!Z135</f>
        <v>134--////</v>
      </c>
      <c r="F135" t="str">
        <f>MyView!B135</f>
        <v>365--//////</v>
      </c>
      <c r="G135">
        <f>Locality!G135</f>
        <v>0</v>
      </c>
    </row>
    <row r="136" spans="1:7" ht="12.75">
      <c r="A136" s="74" t="s">
        <v>941</v>
      </c>
      <c r="D136" s="135">
        <f>Images!F136</f>
        <v>0</v>
      </c>
      <c r="E136" t="str">
        <f>Specimen!Z136</f>
        <v>135--////</v>
      </c>
      <c r="F136" t="str">
        <f>MyView!B136</f>
        <v>366--//////</v>
      </c>
      <c r="G136">
        <f>Locality!G136</f>
        <v>0</v>
      </c>
    </row>
    <row r="137" spans="1:7" ht="12.75">
      <c r="A137" s="74" t="s">
        <v>942</v>
      </c>
      <c r="D137" s="135">
        <f>Images!F137</f>
        <v>0</v>
      </c>
      <c r="E137" t="str">
        <f>Specimen!Z137</f>
        <v>136--////</v>
      </c>
      <c r="F137" t="str">
        <f>MyView!B137</f>
        <v>367--//////</v>
      </c>
      <c r="G137">
        <f>Locality!G137</f>
        <v>0</v>
      </c>
    </row>
    <row r="138" spans="1:7" ht="12.75">
      <c r="A138" s="74" t="s">
        <v>943</v>
      </c>
      <c r="D138" s="135">
        <f>Images!F138</f>
        <v>0</v>
      </c>
      <c r="E138" t="str">
        <f>Specimen!Z138</f>
        <v>137--////</v>
      </c>
      <c r="F138" t="str">
        <f>MyView!B138</f>
        <v>368--//////</v>
      </c>
      <c r="G138">
        <f>Locality!G138</f>
        <v>0</v>
      </c>
    </row>
    <row r="139" spans="1:7" ht="12.75">
      <c r="A139" s="74" t="s">
        <v>944</v>
      </c>
      <c r="D139" s="135">
        <f>Images!F139</f>
        <v>0</v>
      </c>
      <c r="E139" t="str">
        <f>Specimen!Z139</f>
        <v>138--////</v>
      </c>
      <c r="F139" t="str">
        <f>MyView!B139</f>
        <v>369--//////</v>
      </c>
      <c r="G139">
        <f>Locality!G139</f>
        <v>0</v>
      </c>
    </row>
    <row r="140" spans="1:7" ht="12.75">
      <c r="A140" s="74" t="s">
        <v>945</v>
      </c>
      <c r="D140" s="135">
        <f>Images!F140</f>
        <v>0</v>
      </c>
      <c r="E140" t="str">
        <f>Specimen!Z140</f>
        <v>139--////</v>
      </c>
      <c r="F140" t="str">
        <f>MyView!B140</f>
        <v>370--//////</v>
      </c>
      <c r="G140">
        <f>Locality!G140</f>
        <v>0</v>
      </c>
    </row>
    <row r="141" spans="1:7" ht="12.75">
      <c r="A141" s="74" t="s">
        <v>946</v>
      </c>
      <c r="D141" s="135">
        <f>Images!F141</f>
        <v>0</v>
      </c>
      <c r="E141" t="str">
        <f>Specimen!Z141</f>
        <v>140--////</v>
      </c>
      <c r="F141" t="str">
        <f>MyView!B141</f>
        <v>371--//////</v>
      </c>
      <c r="G141">
        <f>Locality!G141</f>
        <v>0</v>
      </c>
    </row>
    <row r="142" spans="1:7" ht="12.75">
      <c r="A142" s="74" t="s">
        <v>947</v>
      </c>
      <c r="D142" s="135">
        <f>Images!F142</f>
        <v>0</v>
      </c>
      <c r="E142" t="str">
        <f>Specimen!Z142</f>
        <v>141--////</v>
      </c>
      <c r="F142" t="str">
        <f>MyView!B142</f>
        <v>372--//////</v>
      </c>
      <c r="G142">
        <f>Locality!G142</f>
        <v>0</v>
      </c>
    </row>
    <row r="143" spans="1:7" ht="12.75">
      <c r="A143" s="74" t="s">
        <v>948</v>
      </c>
      <c r="D143" s="135">
        <f>Images!F143</f>
        <v>0</v>
      </c>
      <c r="E143" t="str">
        <f>Specimen!Z143</f>
        <v>142--////</v>
      </c>
      <c r="F143" t="str">
        <f>MyView!B143</f>
        <v>373--//////</v>
      </c>
      <c r="G143">
        <f>Locality!G143</f>
        <v>0</v>
      </c>
    </row>
    <row r="144" spans="1:7" ht="12.75">
      <c r="A144" s="74" t="s">
        <v>949</v>
      </c>
      <c r="D144" s="135">
        <f>Images!F144</f>
        <v>0</v>
      </c>
      <c r="E144" t="str">
        <f>Specimen!Z144</f>
        <v>143--////</v>
      </c>
      <c r="F144" t="str">
        <f>MyView!B144</f>
        <v>374--//////</v>
      </c>
      <c r="G144">
        <f>Locality!G144</f>
        <v>0</v>
      </c>
    </row>
    <row r="145" spans="1:7" ht="12.75">
      <c r="A145" s="74" t="s">
        <v>950</v>
      </c>
      <c r="D145" s="135">
        <f>Images!F145</f>
        <v>0</v>
      </c>
      <c r="E145" t="str">
        <f>Specimen!Z145</f>
        <v>144--////</v>
      </c>
      <c r="F145" t="str">
        <f>MyView!B145</f>
        <v>375--//////</v>
      </c>
      <c r="G145">
        <f>Locality!G145</f>
        <v>0</v>
      </c>
    </row>
    <row r="146" spans="1:7" ht="12.75">
      <c r="A146" s="74" t="s">
        <v>951</v>
      </c>
      <c r="D146" s="135">
        <f>Images!F146</f>
        <v>0</v>
      </c>
      <c r="E146" t="str">
        <f>Specimen!Z146</f>
        <v>145--////</v>
      </c>
      <c r="F146" t="str">
        <f>MyView!B146</f>
        <v>376--//////</v>
      </c>
      <c r="G146">
        <f>Locality!G146</f>
        <v>0</v>
      </c>
    </row>
    <row r="147" spans="1:7" ht="12.75">
      <c r="A147" s="74" t="s">
        <v>952</v>
      </c>
      <c r="D147" s="135">
        <f>Images!F147</f>
        <v>0</v>
      </c>
      <c r="E147" t="str">
        <f>Specimen!Z147</f>
        <v>146--////</v>
      </c>
      <c r="F147" t="str">
        <f>MyView!B147</f>
        <v>377--//////</v>
      </c>
      <c r="G147">
        <f>Locality!G147</f>
        <v>0</v>
      </c>
    </row>
    <row r="148" spans="1:7" ht="12.75">
      <c r="A148" s="74" t="s">
        <v>953</v>
      </c>
      <c r="D148" s="135">
        <f>Images!F148</f>
        <v>0</v>
      </c>
      <c r="E148" t="str">
        <f>Specimen!Z148</f>
        <v>147--////</v>
      </c>
      <c r="F148" t="str">
        <f>MyView!B148</f>
        <v>378--//////</v>
      </c>
      <c r="G148">
        <f>Locality!G148</f>
        <v>0</v>
      </c>
    </row>
    <row r="149" spans="1:7" ht="12.75">
      <c r="A149" s="74" t="s">
        <v>954</v>
      </c>
      <c r="D149" s="135">
        <f>Images!F149</f>
        <v>0</v>
      </c>
      <c r="E149" t="str">
        <f>Specimen!Z149</f>
        <v>148--////</v>
      </c>
      <c r="F149" t="str">
        <f>MyView!B149</f>
        <v>379--//////</v>
      </c>
      <c r="G149">
        <f>Locality!G149</f>
        <v>0</v>
      </c>
    </row>
    <row r="150" spans="1:7" ht="12.75">
      <c r="A150" s="74" t="s">
        <v>955</v>
      </c>
      <c r="D150" s="135">
        <f>Images!F150</f>
        <v>0</v>
      </c>
      <c r="E150" t="str">
        <f>Specimen!Z150</f>
        <v>149--////</v>
      </c>
      <c r="F150" t="str">
        <f>MyView!B150</f>
        <v>380--//////</v>
      </c>
      <c r="G150">
        <f>Locality!G150</f>
        <v>0</v>
      </c>
    </row>
    <row r="151" spans="1:7" ht="12.75">
      <c r="A151" s="74" t="s">
        <v>956</v>
      </c>
      <c r="D151" s="135">
        <f>Images!F151</f>
        <v>0</v>
      </c>
      <c r="E151" t="str">
        <f>Specimen!Z151</f>
        <v>150--////</v>
      </c>
      <c r="F151" t="str">
        <f>MyView!B151</f>
        <v>381--//////</v>
      </c>
      <c r="G151">
        <f>Locality!G151</f>
        <v>0</v>
      </c>
    </row>
    <row r="152" spans="1:7" ht="12.75">
      <c r="A152" s="74" t="s">
        <v>957</v>
      </c>
      <c r="D152" s="135">
        <f>Images!F152</f>
        <v>0</v>
      </c>
      <c r="E152" t="str">
        <f>Specimen!Z152</f>
        <v>151--////</v>
      </c>
      <c r="F152" t="str">
        <f>MyView!B152</f>
        <v>382--//////</v>
      </c>
      <c r="G152">
        <f>Locality!G152</f>
        <v>0</v>
      </c>
    </row>
    <row r="153" spans="1:7" ht="12.75">
      <c r="A153" s="74" t="s">
        <v>958</v>
      </c>
      <c r="D153" s="135">
        <f>Images!F153</f>
        <v>0</v>
      </c>
      <c r="E153" t="str">
        <f>Specimen!Z153</f>
        <v>152--////</v>
      </c>
      <c r="F153" t="str">
        <f>MyView!B153</f>
        <v>383--//////</v>
      </c>
      <c r="G153">
        <f>Locality!G153</f>
        <v>0</v>
      </c>
    </row>
    <row r="154" spans="1:7" ht="12.75">
      <c r="A154" s="74" t="s">
        <v>959</v>
      </c>
      <c r="D154" s="135">
        <f>Images!F154</f>
        <v>0</v>
      </c>
      <c r="E154" t="str">
        <f>Specimen!Z154</f>
        <v>153--////</v>
      </c>
      <c r="F154" t="str">
        <f>MyView!B154</f>
        <v>384--//////</v>
      </c>
      <c r="G154">
        <f>Locality!G154</f>
        <v>0</v>
      </c>
    </row>
    <row r="155" spans="1:7" ht="12.75">
      <c r="A155" s="74" t="s">
        <v>960</v>
      </c>
      <c r="D155" s="135">
        <f>Images!F155</f>
        <v>0</v>
      </c>
      <c r="E155" t="str">
        <f>Specimen!Z155</f>
        <v>154--////</v>
      </c>
      <c r="F155" t="str">
        <f>MyView!B155</f>
        <v>385--//////</v>
      </c>
      <c r="G155">
        <f>Locality!G155</f>
        <v>0</v>
      </c>
    </row>
    <row r="156" spans="1:7" ht="12.75">
      <c r="A156" s="74" t="s">
        <v>961</v>
      </c>
      <c r="D156" s="135">
        <f>Images!F156</f>
        <v>0</v>
      </c>
      <c r="E156" t="str">
        <f>Specimen!Z156</f>
        <v>155--////</v>
      </c>
      <c r="F156" t="str">
        <f>MyView!B156</f>
        <v>386--//////</v>
      </c>
      <c r="G156">
        <f>Locality!G156</f>
        <v>0</v>
      </c>
    </row>
    <row r="157" spans="1:7" ht="12.75">
      <c r="A157" s="74" t="s">
        <v>962</v>
      </c>
      <c r="D157" s="135">
        <f>Images!F157</f>
        <v>0</v>
      </c>
      <c r="E157" t="str">
        <f>Specimen!Z157</f>
        <v>156--////</v>
      </c>
      <c r="F157" t="str">
        <f>MyView!B157</f>
        <v>387--//////</v>
      </c>
      <c r="G157">
        <f>Locality!G157</f>
        <v>0</v>
      </c>
    </row>
    <row r="158" spans="1:7" ht="12.75">
      <c r="A158" s="74" t="s">
        <v>963</v>
      </c>
      <c r="D158" s="135">
        <f>Images!F158</f>
        <v>0</v>
      </c>
      <c r="E158" t="str">
        <f>Specimen!Z158</f>
        <v>157--////</v>
      </c>
      <c r="F158" t="str">
        <f>MyView!B158</f>
        <v>388--//////</v>
      </c>
      <c r="G158">
        <f>Locality!G158</f>
        <v>0</v>
      </c>
    </row>
    <row r="159" spans="1:7" ht="12.75">
      <c r="A159" s="74" t="s">
        <v>964</v>
      </c>
      <c r="D159" s="135">
        <f>Images!F159</f>
        <v>0</v>
      </c>
      <c r="E159" t="str">
        <f>Specimen!Z159</f>
        <v>158--////</v>
      </c>
      <c r="F159" t="str">
        <f>MyView!B159</f>
        <v>389--//////</v>
      </c>
      <c r="G159">
        <f>Locality!G159</f>
        <v>0</v>
      </c>
    </row>
    <row r="160" spans="1:7" ht="12.75">
      <c r="A160" s="74" t="s">
        <v>965</v>
      </c>
      <c r="D160" s="135">
        <f>Images!F160</f>
        <v>0</v>
      </c>
      <c r="E160" t="str">
        <f>Specimen!Z160</f>
        <v>159--////</v>
      </c>
      <c r="F160" t="str">
        <f>MyView!B160</f>
        <v>390--//////</v>
      </c>
      <c r="G160">
        <f>Locality!G160</f>
        <v>0</v>
      </c>
    </row>
    <row r="161" spans="1:7" ht="12.75">
      <c r="A161" s="74" t="s">
        <v>966</v>
      </c>
      <c r="D161" s="135">
        <f>Images!F161</f>
        <v>0</v>
      </c>
      <c r="E161" t="str">
        <f>Specimen!Z161</f>
        <v>160--////</v>
      </c>
      <c r="F161" t="str">
        <f>MyView!B161</f>
        <v>391--//////</v>
      </c>
      <c r="G161">
        <f>Locality!G161</f>
        <v>0</v>
      </c>
    </row>
    <row r="162" spans="1:7" ht="12.75">
      <c r="A162" s="74" t="s">
        <v>967</v>
      </c>
      <c r="D162" s="135">
        <f>Images!F162</f>
        <v>0</v>
      </c>
      <c r="E162" t="str">
        <f>Specimen!Z162</f>
        <v>161--////</v>
      </c>
      <c r="F162" t="str">
        <f>MyView!B162</f>
        <v>392--//////</v>
      </c>
      <c r="G162">
        <f>Locality!G162</f>
        <v>0</v>
      </c>
    </row>
    <row r="163" spans="1:7" ht="12.75">
      <c r="A163" s="74" t="s">
        <v>968</v>
      </c>
      <c r="D163" s="135">
        <f>Images!F163</f>
        <v>0</v>
      </c>
      <c r="E163" t="str">
        <f>Specimen!Z163</f>
        <v>162--////</v>
      </c>
      <c r="F163" t="str">
        <f>MyView!B163</f>
        <v>393--//////</v>
      </c>
      <c r="G163">
        <f>Locality!G163</f>
        <v>0</v>
      </c>
    </row>
    <row r="164" spans="1:7" ht="12.75">
      <c r="A164" s="74" t="s">
        <v>969</v>
      </c>
      <c r="D164" s="135">
        <f>Images!F164</f>
        <v>0</v>
      </c>
      <c r="E164" t="str">
        <f>Specimen!Z164</f>
        <v>163--////</v>
      </c>
      <c r="F164" t="str">
        <f>MyView!B164</f>
        <v>394--//////</v>
      </c>
      <c r="G164">
        <f>Locality!G164</f>
        <v>0</v>
      </c>
    </row>
    <row r="165" spans="1:7" ht="12.75">
      <c r="A165" s="74" t="s">
        <v>970</v>
      </c>
      <c r="D165" s="135">
        <f>Images!F165</f>
        <v>0</v>
      </c>
      <c r="E165" t="str">
        <f>Specimen!Z165</f>
        <v>164--////</v>
      </c>
      <c r="F165" t="str">
        <f>MyView!B165</f>
        <v>395--//////</v>
      </c>
      <c r="G165">
        <f>Locality!G165</f>
        <v>0</v>
      </c>
    </row>
    <row r="166" spans="1:7" ht="12.75">
      <c r="A166" s="74" t="s">
        <v>971</v>
      </c>
      <c r="D166" s="135">
        <f>Images!F166</f>
        <v>0</v>
      </c>
      <c r="E166" t="str">
        <f>Specimen!Z166</f>
        <v>165--////</v>
      </c>
      <c r="F166" t="str">
        <f>MyView!B166</f>
        <v>396--//////</v>
      </c>
      <c r="G166">
        <f>Locality!G166</f>
        <v>0</v>
      </c>
    </row>
    <row r="167" spans="1:7" ht="12.75">
      <c r="A167" s="74" t="s">
        <v>972</v>
      </c>
      <c r="D167" s="135">
        <f>Images!F167</f>
        <v>0</v>
      </c>
      <c r="E167" t="str">
        <f>Specimen!Z167</f>
        <v>166--////</v>
      </c>
      <c r="F167" t="str">
        <f>MyView!B167</f>
        <v>397--//////</v>
      </c>
      <c r="G167">
        <f>Locality!G167</f>
        <v>0</v>
      </c>
    </row>
    <row r="168" spans="1:7" ht="12.75">
      <c r="A168" s="74" t="s">
        <v>973</v>
      </c>
      <c r="D168" s="135">
        <f>Images!F168</f>
        <v>0</v>
      </c>
      <c r="E168" t="str">
        <f>Specimen!Z168</f>
        <v>167--////</v>
      </c>
      <c r="F168" t="str">
        <f>MyView!B168</f>
        <v>398--//////</v>
      </c>
      <c r="G168">
        <f>Locality!G168</f>
        <v>0</v>
      </c>
    </row>
    <row r="169" spans="1:7" ht="12.75">
      <c r="A169" s="74" t="s">
        <v>974</v>
      </c>
      <c r="D169" s="135">
        <f>Images!F169</f>
        <v>0</v>
      </c>
      <c r="E169" t="str">
        <f>Specimen!Z169</f>
        <v>168--////</v>
      </c>
      <c r="F169" t="str">
        <f>MyView!B169</f>
        <v>399--//////</v>
      </c>
      <c r="G169">
        <f>Locality!G169</f>
        <v>0</v>
      </c>
    </row>
    <row r="170" spans="1:7" ht="12.75">
      <c r="A170" s="74" t="s">
        <v>975</v>
      </c>
      <c r="D170" s="135">
        <f>Images!F170</f>
        <v>0</v>
      </c>
      <c r="E170" t="str">
        <f>Specimen!Z170</f>
        <v>169--////</v>
      </c>
      <c r="F170" t="str">
        <f>MyView!B170</f>
        <v>400--//////</v>
      </c>
      <c r="G170">
        <f>Locality!G170</f>
        <v>0</v>
      </c>
    </row>
    <row r="171" spans="1:7" ht="12.75">
      <c r="A171" s="74" t="s">
        <v>976</v>
      </c>
      <c r="D171" s="135">
        <f>Images!F171</f>
        <v>0</v>
      </c>
      <c r="E171" t="str">
        <f>Specimen!Z171</f>
        <v>170--////</v>
      </c>
      <c r="F171" t="str">
        <f>MyView!B171</f>
        <v>401--//////</v>
      </c>
      <c r="G171">
        <f>Locality!G171</f>
        <v>0</v>
      </c>
    </row>
    <row r="172" spans="1:7" ht="12.75">
      <c r="A172" s="74" t="s">
        <v>977</v>
      </c>
      <c r="D172" s="135">
        <f>Images!F172</f>
        <v>0</v>
      </c>
      <c r="E172" t="str">
        <f>Specimen!Z172</f>
        <v>171--////</v>
      </c>
      <c r="F172" t="str">
        <f>MyView!B172</f>
        <v>402--//////</v>
      </c>
      <c r="G172">
        <f>Locality!G172</f>
        <v>0</v>
      </c>
    </row>
    <row r="173" spans="1:7" ht="12.75">
      <c r="A173" s="74" t="s">
        <v>978</v>
      </c>
      <c r="D173" s="135">
        <f>Images!F173</f>
        <v>0</v>
      </c>
      <c r="E173" t="str">
        <f>Specimen!Z173</f>
        <v>172--////</v>
      </c>
      <c r="F173" t="str">
        <f>MyView!B173</f>
        <v>403--//////</v>
      </c>
      <c r="G173">
        <f>Locality!G173</f>
        <v>0</v>
      </c>
    </row>
    <row r="174" spans="1:7" ht="12.75">
      <c r="A174" s="74" t="s">
        <v>979</v>
      </c>
      <c r="D174" s="135">
        <f>Images!F174</f>
        <v>0</v>
      </c>
      <c r="E174" t="str">
        <f>Specimen!Z174</f>
        <v>173--////</v>
      </c>
      <c r="F174" t="str">
        <f>MyView!B174</f>
        <v>404--//////</v>
      </c>
      <c r="G174">
        <f>Locality!G174</f>
        <v>0</v>
      </c>
    </row>
    <row r="175" spans="1:7" ht="12.75">
      <c r="A175" s="74" t="s">
        <v>980</v>
      </c>
      <c r="D175" s="135">
        <f>Images!F175</f>
        <v>0</v>
      </c>
      <c r="E175" t="str">
        <f>Specimen!Z175</f>
        <v>174--////</v>
      </c>
      <c r="F175" t="str">
        <f>MyView!B175</f>
        <v>405--//////</v>
      </c>
      <c r="G175">
        <f>Locality!G175</f>
        <v>0</v>
      </c>
    </row>
    <row r="176" spans="1:7" ht="12.75">
      <c r="A176" s="74" t="s">
        <v>981</v>
      </c>
      <c r="D176" s="135">
        <f>Images!F176</f>
        <v>0</v>
      </c>
      <c r="E176" t="str">
        <f>Specimen!Z176</f>
        <v>175--////</v>
      </c>
      <c r="F176" t="str">
        <f>MyView!B176</f>
        <v>406--//////</v>
      </c>
      <c r="G176">
        <f>Locality!G176</f>
        <v>0</v>
      </c>
    </row>
    <row r="177" spans="1:7" ht="12.75">
      <c r="A177" s="74" t="s">
        <v>982</v>
      </c>
      <c r="D177" s="135">
        <f>Images!F177</f>
        <v>0</v>
      </c>
      <c r="E177" t="str">
        <f>Specimen!Z177</f>
        <v>176--////</v>
      </c>
      <c r="F177" t="str">
        <f>MyView!B177</f>
        <v>407--//////</v>
      </c>
      <c r="G177">
        <f>Locality!G177</f>
        <v>0</v>
      </c>
    </row>
    <row r="178" spans="1:7" ht="12.75">
      <c r="A178" s="74" t="s">
        <v>983</v>
      </c>
      <c r="D178" s="135">
        <f>Images!F178</f>
        <v>0</v>
      </c>
      <c r="E178" t="str">
        <f>Specimen!Z178</f>
        <v>177--////</v>
      </c>
      <c r="F178" t="str">
        <f>MyView!B178</f>
        <v>408--//////</v>
      </c>
      <c r="G178">
        <f>Locality!G178</f>
        <v>0</v>
      </c>
    </row>
    <row r="179" spans="1:7" ht="12.75">
      <c r="A179" s="74" t="s">
        <v>984</v>
      </c>
      <c r="D179" s="135">
        <f>Images!F179</f>
        <v>0</v>
      </c>
      <c r="E179" t="str">
        <f>Specimen!Z179</f>
        <v>178--////</v>
      </c>
      <c r="F179" t="str">
        <f>MyView!B179</f>
        <v>409--//////</v>
      </c>
      <c r="G179">
        <f>Locality!G179</f>
        <v>0</v>
      </c>
    </row>
    <row r="180" spans="1:7" ht="12.75">
      <c r="A180" s="74" t="s">
        <v>985</v>
      </c>
      <c r="D180" s="135">
        <f>Images!F180</f>
        <v>0</v>
      </c>
      <c r="E180" t="str">
        <f>Specimen!Z180</f>
        <v>179--////</v>
      </c>
      <c r="F180" t="str">
        <f>MyView!B180</f>
        <v>410--//////</v>
      </c>
      <c r="G180">
        <f>Locality!G180</f>
        <v>0</v>
      </c>
    </row>
    <row r="181" spans="1:7" ht="12.75">
      <c r="A181" s="74" t="s">
        <v>986</v>
      </c>
      <c r="D181" s="135">
        <f>Images!F181</f>
        <v>0</v>
      </c>
      <c r="E181" t="str">
        <f>Specimen!Z181</f>
        <v>180--////</v>
      </c>
      <c r="F181" t="str">
        <f>MyView!B181</f>
        <v>411--//////</v>
      </c>
      <c r="G181">
        <f>Locality!G181</f>
        <v>0</v>
      </c>
    </row>
    <row r="182" spans="1:7" ht="12.75">
      <c r="A182" s="74" t="s">
        <v>987</v>
      </c>
      <c r="D182" s="135">
        <f>Images!F182</f>
        <v>0</v>
      </c>
      <c r="E182" t="str">
        <f>Specimen!Z182</f>
        <v>181--////</v>
      </c>
      <c r="F182" t="str">
        <f>MyView!B182</f>
        <v>412--//////</v>
      </c>
      <c r="G182">
        <f>Locality!G182</f>
        <v>0</v>
      </c>
    </row>
    <row r="183" spans="1:7" ht="12.75">
      <c r="A183" s="74" t="s">
        <v>988</v>
      </c>
      <c r="D183" s="135">
        <f>Images!F183</f>
        <v>0</v>
      </c>
      <c r="E183" t="str">
        <f>Specimen!Z183</f>
        <v>182--////</v>
      </c>
      <c r="F183" t="str">
        <f>MyView!B183</f>
        <v>413--//////</v>
      </c>
      <c r="G183">
        <f>Locality!G183</f>
        <v>0</v>
      </c>
    </row>
    <row r="184" spans="1:7" ht="12.75">
      <c r="A184" s="74" t="s">
        <v>989</v>
      </c>
      <c r="D184" s="135">
        <f>Images!F184</f>
        <v>0</v>
      </c>
      <c r="E184" t="str">
        <f>Specimen!Z184</f>
        <v>183--////</v>
      </c>
      <c r="F184" t="str">
        <f>MyView!B184</f>
        <v>414--//////</v>
      </c>
      <c r="G184">
        <f>Locality!G184</f>
        <v>0</v>
      </c>
    </row>
    <row r="185" spans="1:7" ht="12.75">
      <c r="A185" s="74" t="s">
        <v>990</v>
      </c>
      <c r="D185" s="135">
        <f>Images!F185</f>
        <v>0</v>
      </c>
      <c r="E185" t="str">
        <f>Specimen!Z185</f>
        <v>184--////</v>
      </c>
      <c r="F185" t="str">
        <f>MyView!B185</f>
        <v>415--//////</v>
      </c>
      <c r="G185">
        <f>Locality!G185</f>
        <v>0</v>
      </c>
    </row>
    <row r="186" spans="1:7" ht="12.75">
      <c r="A186" s="74" t="s">
        <v>991</v>
      </c>
      <c r="D186" s="135">
        <f>Images!F186</f>
        <v>0</v>
      </c>
      <c r="E186" t="str">
        <f>Specimen!Z186</f>
        <v>185--////</v>
      </c>
      <c r="F186" t="str">
        <f>MyView!B186</f>
        <v>416--//////</v>
      </c>
      <c r="G186">
        <f>Locality!G186</f>
        <v>0</v>
      </c>
    </row>
    <row r="187" spans="1:7" ht="12.75">
      <c r="A187" s="74" t="s">
        <v>992</v>
      </c>
      <c r="D187" s="135">
        <f>Images!F187</f>
        <v>0</v>
      </c>
      <c r="E187" t="str">
        <f>Specimen!Z187</f>
        <v>186--////</v>
      </c>
      <c r="F187" t="str">
        <f>MyView!B187</f>
        <v>417--//////</v>
      </c>
      <c r="G187">
        <f>Locality!G187</f>
        <v>0</v>
      </c>
    </row>
    <row r="188" spans="1:7" ht="12.75">
      <c r="A188" s="74" t="s">
        <v>993</v>
      </c>
      <c r="D188" s="135">
        <f>Images!F188</f>
        <v>0</v>
      </c>
      <c r="E188" t="str">
        <f>Specimen!Z188</f>
        <v>187--////</v>
      </c>
      <c r="F188" t="str">
        <f>MyView!B188</f>
        <v>418--//////</v>
      </c>
      <c r="G188">
        <f>Locality!G188</f>
        <v>0</v>
      </c>
    </row>
    <row r="189" spans="1:7" ht="12.75">
      <c r="A189" s="74" t="s">
        <v>994</v>
      </c>
      <c r="D189" s="135">
        <f>Images!F189</f>
        <v>0</v>
      </c>
      <c r="E189" t="str">
        <f>Specimen!Z189</f>
        <v>188--////</v>
      </c>
      <c r="F189" t="str">
        <f>MyView!B189</f>
        <v>419--//////</v>
      </c>
      <c r="G189">
        <f>Locality!G189</f>
        <v>0</v>
      </c>
    </row>
    <row r="190" spans="1:7" ht="12.75">
      <c r="A190" s="74" t="s">
        <v>995</v>
      </c>
      <c r="D190" s="135">
        <f>Images!F190</f>
        <v>0</v>
      </c>
      <c r="E190" t="str">
        <f>Specimen!Z190</f>
        <v>189--////</v>
      </c>
      <c r="F190" t="str">
        <f>MyView!B190</f>
        <v>420--//////</v>
      </c>
      <c r="G190">
        <f>Locality!G190</f>
        <v>0</v>
      </c>
    </row>
    <row r="191" spans="1:7" ht="12.75">
      <c r="A191" s="74" t="s">
        <v>996</v>
      </c>
      <c r="D191" s="135">
        <f>Images!F191</f>
        <v>0</v>
      </c>
      <c r="E191" t="str">
        <f>Specimen!Z191</f>
        <v>190--////</v>
      </c>
      <c r="F191" t="str">
        <f>MyView!B191</f>
        <v>421--//////</v>
      </c>
      <c r="G191">
        <f>Locality!G191</f>
        <v>0</v>
      </c>
    </row>
    <row r="192" spans="1:7" ht="12.75">
      <c r="A192" s="74" t="s">
        <v>997</v>
      </c>
      <c r="D192" s="135">
        <f>Images!F192</f>
        <v>0</v>
      </c>
      <c r="E192" t="str">
        <f>Specimen!Z192</f>
        <v>191--////</v>
      </c>
      <c r="F192" t="str">
        <f>MyView!B192</f>
        <v>422--//////</v>
      </c>
      <c r="G192">
        <f>Locality!G192</f>
        <v>0</v>
      </c>
    </row>
    <row r="193" spans="1:7" ht="12.75">
      <c r="A193" s="74" t="s">
        <v>998</v>
      </c>
      <c r="D193" s="135">
        <f>Images!F193</f>
        <v>0</v>
      </c>
      <c r="E193" t="str">
        <f>Specimen!Z193</f>
        <v>192--////</v>
      </c>
      <c r="F193" t="str">
        <f>MyView!B193</f>
        <v>423--//////</v>
      </c>
      <c r="G193">
        <f>Locality!G193</f>
        <v>0</v>
      </c>
    </row>
    <row r="194" spans="1:7" ht="12.75">
      <c r="A194" s="74" t="s">
        <v>999</v>
      </c>
      <c r="D194" s="135">
        <f>Images!F194</f>
        <v>0</v>
      </c>
      <c r="E194" t="str">
        <f>Specimen!Z194</f>
        <v>193--////</v>
      </c>
      <c r="F194" t="str">
        <f>MyView!B194</f>
        <v>424--//////</v>
      </c>
      <c r="G194">
        <f>Locality!G194</f>
        <v>0</v>
      </c>
    </row>
    <row r="195" spans="1:7" ht="12.75">
      <c r="A195" s="74" t="s">
        <v>1000</v>
      </c>
      <c r="D195" s="135">
        <f>Images!F195</f>
        <v>0</v>
      </c>
      <c r="E195" t="str">
        <f>Specimen!Z195</f>
        <v>194--////</v>
      </c>
      <c r="F195" t="str">
        <f>MyView!B195</f>
        <v>425--//////</v>
      </c>
      <c r="G195">
        <f>Locality!G195</f>
        <v>0</v>
      </c>
    </row>
    <row r="196" spans="1:7" ht="12.75">
      <c r="A196" s="74" t="s">
        <v>1001</v>
      </c>
      <c r="D196" s="135">
        <f>Images!F196</f>
        <v>0</v>
      </c>
      <c r="E196" t="str">
        <f>Specimen!Z196</f>
        <v>195--////</v>
      </c>
      <c r="F196" t="str">
        <f>MyView!B196</f>
        <v>426--//////</v>
      </c>
      <c r="G196">
        <f>Locality!G196</f>
        <v>0</v>
      </c>
    </row>
    <row r="197" spans="1:7" ht="12.75">
      <c r="A197" s="74" t="s">
        <v>1002</v>
      </c>
      <c r="D197" s="135">
        <f>Images!F197</f>
        <v>0</v>
      </c>
      <c r="E197" t="str">
        <f>Specimen!Z197</f>
        <v>196--////</v>
      </c>
      <c r="F197" t="str">
        <f>MyView!B197</f>
        <v>427--//////</v>
      </c>
      <c r="G197">
        <f>Locality!G197</f>
        <v>0</v>
      </c>
    </row>
    <row r="198" spans="1:7" ht="12.75">
      <c r="A198" s="74" t="s">
        <v>1003</v>
      </c>
      <c r="D198" s="135">
        <f>Images!F198</f>
        <v>0</v>
      </c>
      <c r="E198" t="str">
        <f>Specimen!Z198</f>
        <v>197--////</v>
      </c>
      <c r="F198" t="str">
        <f>MyView!B198</f>
        <v>428--//////</v>
      </c>
      <c r="G198">
        <f>Locality!G198</f>
        <v>0</v>
      </c>
    </row>
    <row r="199" spans="1:7" ht="12.75">
      <c r="A199" s="74" t="s">
        <v>1004</v>
      </c>
      <c r="D199" s="135">
        <f>Images!F199</f>
        <v>0</v>
      </c>
      <c r="E199" t="str">
        <f>Specimen!Z199</f>
        <v>198--////</v>
      </c>
      <c r="F199" t="str">
        <f>MyView!B199</f>
        <v>429--//////</v>
      </c>
      <c r="G199">
        <f>Locality!G199</f>
        <v>0</v>
      </c>
    </row>
    <row r="200" spans="1:7" ht="12.75">
      <c r="A200" s="74" t="s">
        <v>1005</v>
      </c>
      <c r="D200" s="135">
        <f>Images!F200</f>
        <v>0</v>
      </c>
      <c r="E200" t="str">
        <f>Specimen!Z200</f>
        <v>199--////</v>
      </c>
      <c r="F200" t="str">
        <f>MyView!B200</f>
        <v>430--//////</v>
      </c>
      <c r="G200">
        <f>Locality!G200</f>
        <v>0</v>
      </c>
    </row>
    <row r="201" spans="1:7" ht="12.75">
      <c r="A201" s="74" t="s">
        <v>1006</v>
      </c>
      <c r="D201" s="135">
        <f>Images!F201</f>
        <v>0</v>
      </c>
      <c r="E201" t="str">
        <f>Specimen!Z201</f>
        <v>200--////</v>
      </c>
      <c r="F201" t="str">
        <f>MyView!B201</f>
        <v>431--//////</v>
      </c>
      <c r="G201">
        <f>Locality!G201</f>
        <v>0</v>
      </c>
    </row>
    <row r="202" spans="1:7" ht="12.75">
      <c r="A202" s="74" t="s">
        <v>1007</v>
      </c>
      <c r="D202" s="135">
        <f>Images!F202</f>
        <v>0</v>
      </c>
      <c r="E202" t="str">
        <f>Specimen!Z202</f>
        <v>201--////</v>
      </c>
      <c r="F202" t="str">
        <f>MyView!B202</f>
        <v>432--//////</v>
      </c>
      <c r="G202">
        <f>Locality!G202</f>
        <v>0</v>
      </c>
    </row>
    <row r="203" spans="1:7" ht="12.75">
      <c r="A203" s="74" t="s">
        <v>1008</v>
      </c>
      <c r="D203" s="135">
        <f>Images!F203</f>
        <v>0</v>
      </c>
      <c r="E203" t="str">
        <f>Specimen!Z203</f>
        <v>202--////</v>
      </c>
      <c r="F203" t="str">
        <f>MyView!B203</f>
        <v>433--//////</v>
      </c>
      <c r="G203">
        <f>Locality!G203</f>
        <v>0</v>
      </c>
    </row>
    <row r="204" spans="1:7" ht="12.75">
      <c r="A204" s="74" t="s">
        <v>1009</v>
      </c>
      <c r="D204" s="135">
        <f>Images!F204</f>
        <v>0</v>
      </c>
      <c r="E204" t="str">
        <f>Specimen!Z204</f>
        <v>203--////</v>
      </c>
      <c r="F204" t="str">
        <f>MyView!B204</f>
        <v>434--//////</v>
      </c>
      <c r="G204">
        <f>Locality!G204</f>
        <v>0</v>
      </c>
    </row>
    <row r="205" spans="1:7" ht="12.75">
      <c r="A205" s="74" t="s">
        <v>1010</v>
      </c>
      <c r="D205" s="135">
        <f>Images!F205</f>
        <v>0</v>
      </c>
      <c r="E205" t="str">
        <f>Specimen!Z205</f>
        <v>204--////</v>
      </c>
      <c r="F205" t="str">
        <f>MyView!B205</f>
        <v>435--//////</v>
      </c>
      <c r="G205">
        <f>Locality!G205</f>
        <v>0</v>
      </c>
    </row>
    <row r="206" spans="1:7" ht="12.75">
      <c r="A206" s="74" t="s">
        <v>1011</v>
      </c>
      <c r="D206" s="135">
        <f>Images!F206</f>
        <v>0</v>
      </c>
      <c r="E206" t="str">
        <f>Specimen!Z206</f>
        <v>205--////</v>
      </c>
      <c r="F206" t="str">
        <f>MyView!B206</f>
        <v>436--//////</v>
      </c>
      <c r="G206">
        <f>Locality!G206</f>
        <v>0</v>
      </c>
    </row>
    <row r="207" spans="1:7" ht="12.75">
      <c r="A207" s="74" t="s">
        <v>1012</v>
      </c>
      <c r="D207" s="135">
        <f>Images!F207</f>
        <v>0</v>
      </c>
      <c r="E207" t="str">
        <f>Specimen!Z207</f>
        <v>206--////</v>
      </c>
      <c r="F207" t="str">
        <f>MyView!B207</f>
        <v>437--//////</v>
      </c>
      <c r="G207">
        <f>Locality!G207</f>
        <v>0</v>
      </c>
    </row>
    <row r="208" spans="1:7" ht="12.75">
      <c r="A208" s="74" t="s">
        <v>1013</v>
      </c>
      <c r="D208" s="135">
        <f>Images!F208</f>
        <v>0</v>
      </c>
      <c r="E208" t="str">
        <f>Specimen!Z208</f>
        <v>207--////</v>
      </c>
      <c r="F208" t="str">
        <f>MyView!B208</f>
        <v>438--//////</v>
      </c>
      <c r="G208">
        <f>Locality!G208</f>
        <v>0</v>
      </c>
    </row>
    <row r="209" spans="1:7" ht="12.75">
      <c r="A209" s="74" t="s">
        <v>1014</v>
      </c>
      <c r="D209" s="135">
        <f>Images!F209</f>
        <v>0</v>
      </c>
      <c r="E209" t="str">
        <f>Specimen!Z209</f>
        <v>208--////</v>
      </c>
      <c r="F209" t="str">
        <f>MyView!B209</f>
        <v>439--//////</v>
      </c>
      <c r="G209">
        <f>Locality!G209</f>
        <v>0</v>
      </c>
    </row>
    <row r="210" spans="1:7" ht="12.75">
      <c r="A210" s="74" t="s">
        <v>1015</v>
      </c>
      <c r="D210" s="135">
        <f>Images!F210</f>
        <v>0</v>
      </c>
      <c r="E210" t="str">
        <f>Specimen!Z210</f>
        <v>209--////</v>
      </c>
      <c r="F210" t="str">
        <f>MyView!B210</f>
        <v>440--//////</v>
      </c>
      <c r="G210">
        <f>Locality!G210</f>
        <v>0</v>
      </c>
    </row>
    <row r="211" spans="1:7" ht="12.75">
      <c r="A211" s="74" t="s">
        <v>1016</v>
      </c>
      <c r="D211" s="135">
        <f>Images!F211</f>
        <v>0</v>
      </c>
      <c r="E211" t="str">
        <f>Specimen!Z211</f>
        <v>210--////</v>
      </c>
      <c r="F211" t="str">
        <f>MyView!B211</f>
        <v>441--//////</v>
      </c>
      <c r="G211">
        <f>Locality!G211</f>
        <v>0</v>
      </c>
    </row>
    <row r="212" spans="1:7" ht="12.75">
      <c r="A212" s="74" t="s">
        <v>1017</v>
      </c>
      <c r="D212" s="135">
        <f>Images!F212</f>
        <v>0</v>
      </c>
      <c r="E212" t="str">
        <f>Specimen!Z212</f>
        <v>211--////</v>
      </c>
      <c r="F212" t="str">
        <f>MyView!B212</f>
        <v>442--//////</v>
      </c>
      <c r="G212">
        <f>Locality!G212</f>
        <v>0</v>
      </c>
    </row>
    <row r="213" spans="1:7" ht="12.75">
      <c r="A213" s="74" t="s">
        <v>1018</v>
      </c>
      <c r="D213" s="135">
        <f>Images!F213</f>
        <v>0</v>
      </c>
      <c r="E213" t="str">
        <f>Specimen!Z213</f>
        <v>212--////</v>
      </c>
      <c r="F213" t="str">
        <f>MyView!B213</f>
        <v>443--//////</v>
      </c>
      <c r="G213">
        <f>Locality!G213</f>
        <v>0</v>
      </c>
    </row>
    <row r="214" spans="1:7" ht="12.75">
      <c r="A214" s="74" t="s">
        <v>1019</v>
      </c>
      <c r="D214" s="135">
        <f>Images!F214</f>
        <v>0</v>
      </c>
      <c r="E214" t="str">
        <f>Specimen!Z214</f>
        <v>213--////</v>
      </c>
      <c r="F214" t="str">
        <f>MyView!B214</f>
        <v>444--//////</v>
      </c>
      <c r="G214">
        <f>Locality!G214</f>
        <v>0</v>
      </c>
    </row>
    <row r="215" spans="1:7" ht="12.75">
      <c r="A215" s="74" t="s">
        <v>1020</v>
      </c>
      <c r="D215" s="135">
        <f>Images!F215</f>
        <v>0</v>
      </c>
      <c r="E215" t="str">
        <f>Specimen!Z215</f>
        <v>214--////</v>
      </c>
      <c r="F215" t="str">
        <f>MyView!B215</f>
        <v>445--//////</v>
      </c>
      <c r="G215">
        <f>Locality!G215</f>
        <v>0</v>
      </c>
    </row>
    <row r="216" spans="1:7" ht="12.75">
      <c r="A216" s="74" t="s">
        <v>1021</v>
      </c>
      <c r="D216" s="135">
        <f>Images!F216</f>
        <v>0</v>
      </c>
      <c r="E216" t="str">
        <f>Specimen!Z216</f>
        <v>215--////</v>
      </c>
      <c r="F216" t="str">
        <f>MyView!B216</f>
        <v>446--//////</v>
      </c>
      <c r="G216">
        <f>Locality!G216</f>
        <v>0</v>
      </c>
    </row>
    <row r="217" spans="1:7" ht="12.75">
      <c r="A217" s="74" t="s">
        <v>1022</v>
      </c>
      <c r="D217" s="135">
        <f>Images!F217</f>
        <v>0</v>
      </c>
      <c r="E217" t="str">
        <f>Specimen!Z217</f>
        <v>216--////</v>
      </c>
      <c r="F217" t="str">
        <f>MyView!B217</f>
        <v>447--//////</v>
      </c>
      <c r="G217">
        <f>Locality!G217</f>
        <v>0</v>
      </c>
    </row>
    <row r="218" spans="1:7" ht="12.75">
      <c r="A218" s="74" t="s">
        <v>1023</v>
      </c>
      <c r="D218" s="135">
        <f>Images!F218</f>
        <v>0</v>
      </c>
      <c r="E218" t="str">
        <f>Specimen!Z218</f>
        <v>217--////</v>
      </c>
      <c r="F218" t="str">
        <f>MyView!B218</f>
        <v>448--//////</v>
      </c>
      <c r="G218">
        <f>Locality!G218</f>
        <v>0</v>
      </c>
    </row>
    <row r="219" spans="1:7" ht="12.75">
      <c r="A219" s="74" t="s">
        <v>1024</v>
      </c>
      <c r="D219" s="135">
        <f>Images!F219</f>
        <v>0</v>
      </c>
      <c r="E219" t="str">
        <f>Specimen!Z219</f>
        <v>218--////</v>
      </c>
      <c r="F219" t="str">
        <f>MyView!B219</f>
        <v>449--//////</v>
      </c>
      <c r="G219">
        <f>Locality!G219</f>
        <v>0</v>
      </c>
    </row>
    <row r="220" spans="1:7" ht="12.75">
      <c r="A220" s="74" t="s">
        <v>1025</v>
      </c>
      <c r="D220" s="135">
        <f>Images!F220</f>
        <v>0</v>
      </c>
      <c r="E220" t="str">
        <f>Specimen!Z220</f>
        <v>219--////</v>
      </c>
      <c r="F220" t="str">
        <f>MyView!B220</f>
        <v>450--//////</v>
      </c>
      <c r="G220">
        <f>Locality!G220</f>
        <v>0</v>
      </c>
    </row>
    <row r="221" spans="1:7" ht="12.75">
      <c r="A221" s="74" t="s">
        <v>1026</v>
      </c>
      <c r="D221" s="135">
        <f>Images!F221</f>
        <v>0</v>
      </c>
      <c r="E221" t="str">
        <f>Specimen!Z221</f>
        <v>220--////</v>
      </c>
      <c r="F221" t="str">
        <f>MyView!B221</f>
        <v>451--//////</v>
      </c>
      <c r="G221">
        <f>Locality!G221</f>
        <v>0</v>
      </c>
    </row>
    <row r="222" spans="1:7" ht="12.75">
      <c r="A222" s="74" t="s">
        <v>1027</v>
      </c>
      <c r="D222" s="135">
        <f>Images!F222</f>
        <v>0</v>
      </c>
      <c r="E222" t="str">
        <f>Specimen!Z222</f>
        <v>221--////</v>
      </c>
      <c r="F222" t="str">
        <f>MyView!B222</f>
        <v>452--//////</v>
      </c>
      <c r="G222">
        <f>Locality!G222</f>
        <v>0</v>
      </c>
    </row>
    <row r="223" spans="1:7" ht="12.75">
      <c r="A223" s="74" t="s">
        <v>1028</v>
      </c>
      <c r="D223" s="135">
        <f>Images!F223</f>
        <v>0</v>
      </c>
      <c r="E223" t="str">
        <f>Specimen!Z223</f>
        <v>222--////</v>
      </c>
      <c r="F223" t="str">
        <f>MyView!B223</f>
        <v>453--//////</v>
      </c>
      <c r="G223">
        <f>Locality!G223</f>
        <v>0</v>
      </c>
    </row>
    <row r="224" spans="1:7" ht="12.75">
      <c r="A224" s="74" t="s">
        <v>1029</v>
      </c>
      <c r="D224" s="135">
        <f>Images!F224</f>
        <v>0</v>
      </c>
      <c r="E224" t="str">
        <f>Specimen!Z224</f>
        <v>223--////</v>
      </c>
      <c r="F224" t="str">
        <f>MyView!B224</f>
        <v>454--//////</v>
      </c>
      <c r="G224">
        <f>Locality!G224</f>
        <v>0</v>
      </c>
    </row>
    <row r="225" spans="1:7" ht="12.75">
      <c r="A225" s="74" t="s">
        <v>1030</v>
      </c>
      <c r="D225" s="135">
        <f>Images!F225</f>
        <v>0</v>
      </c>
      <c r="E225" t="str">
        <f>Specimen!Z225</f>
        <v>224--////</v>
      </c>
      <c r="F225" t="str">
        <f>MyView!B225</f>
        <v>455--//////</v>
      </c>
      <c r="G225">
        <f>Locality!G225</f>
        <v>0</v>
      </c>
    </row>
    <row r="226" spans="1:7" ht="12.75">
      <c r="A226" s="74" t="s">
        <v>1031</v>
      </c>
      <c r="D226" s="135">
        <f>Images!F226</f>
        <v>0</v>
      </c>
      <c r="E226" t="str">
        <f>Specimen!Z226</f>
        <v>225--////</v>
      </c>
      <c r="F226" t="str">
        <f>MyView!B226</f>
        <v>456--//////</v>
      </c>
      <c r="G226">
        <f>Locality!G226</f>
        <v>0</v>
      </c>
    </row>
    <row r="227" spans="1:7" ht="12.75">
      <c r="A227" s="74" t="s">
        <v>1032</v>
      </c>
      <c r="D227" s="135">
        <f>Images!F227</f>
        <v>0</v>
      </c>
      <c r="E227" t="str">
        <f>Specimen!Z227</f>
        <v>226--////</v>
      </c>
      <c r="F227" t="str">
        <f>MyView!B227</f>
        <v>457--//////</v>
      </c>
      <c r="G227">
        <f>Locality!G227</f>
        <v>0</v>
      </c>
    </row>
    <row r="228" spans="1:7" ht="12.75">
      <c r="A228" s="74" t="s">
        <v>1033</v>
      </c>
      <c r="D228" s="135">
        <f>Images!F228</f>
        <v>0</v>
      </c>
      <c r="E228" t="str">
        <f>Specimen!Z228</f>
        <v>227--////</v>
      </c>
      <c r="F228" t="str">
        <f>MyView!B228</f>
        <v>458--//////</v>
      </c>
      <c r="G228">
        <f>Locality!G228</f>
        <v>0</v>
      </c>
    </row>
    <row r="229" spans="1:7" ht="12.75">
      <c r="A229" s="74" t="s">
        <v>1034</v>
      </c>
      <c r="D229" s="135">
        <f>Images!F229</f>
        <v>0</v>
      </c>
      <c r="E229" t="str">
        <f>Specimen!Z229</f>
        <v>228--////</v>
      </c>
      <c r="F229" t="str">
        <f>MyView!B229</f>
        <v>459--//////</v>
      </c>
      <c r="G229">
        <f>Locality!G229</f>
        <v>0</v>
      </c>
    </row>
    <row r="230" spans="1:7" ht="12.75">
      <c r="A230" s="74" t="s">
        <v>1035</v>
      </c>
      <c r="D230" s="135">
        <f>Images!F230</f>
        <v>0</v>
      </c>
      <c r="E230" t="str">
        <f>Specimen!Z230</f>
        <v>229--////</v>
      </c>
      <c r="F230" t="str">
        <f>MyView!B230</f>
        <v>460--//////</v>
      </c>
      <c r="G230">
        <f>Locality!G230</f>
        <v>0</v>
      </c>
    </row>
    <row r="231" spans="1:7" ht="12.75">
      <c r="A231" s="74" t="s">
        <v>1036</v>
      </c>
      <c r="D231" s="135">
        <f>Images!F231</f>
        <v>0</v>
      </c>
      <c r="E231" t="str">
        <f>Specimen!Z231</f>
        <v>230--////</v>
      </c>
      <c r="F231" t="str">
        <f>MyView!B231</f>
        <v>461--//////</v>
      </c>
      <c r="G231">
        <f>Locality!G231</f>
        <v>0</v>
      </c>
    </row>
    <row r="232" spans="1:7" ht="12.75">
      <c r="A232" s="74" t="s">
        <v>1037</v>
      </c>
      <c r="D232" s="135">
        <f>Images!F232</f>
        <v>0</v>
      </c>
      <c r="E232" t="str">
        <f>Specimen!Z232</f>
        <v>231--////</v>
      </c>
      <c r="F232" t="str">
        <f>MyView!B232</f>
        <v>462--//////</v>
      </c>
      <c r="G232">
        <f>Locality!G232</f>
        <v>0</v>
      </c>
    </row>
    <row r="233" spans="1:7" ht="12.75">
      <c r="A233" s="74" t="s">
        <v>1038</v>
      </c>
      <c r="D233" s="135">
        <f>Images!F233</f>
        <v>0</v>
      </c>
      <c r="E233" t="str">
        <f>Specimen!Z233</f>
        <v>232--////</v>
      </c>
      <c r="F233" t="str">
        <f>MyView!B233</f>
        <v>463--//////</v>
      </c>
      <c r="G233">
        <f>Locality!G233</f>
        <v>0</v>
      </c>
    </row>
    <row r="234" spans="1:7" ht="12.75">
      <c r="A234" s="74" t="s">
        <v>1039</v>
      </c>
      <c r="D234" s="135">
        <f>Images!F234</f>
        <v>0</v>
      </c>
      <c r="E234" t="str">
        <f>Specimen!Z234</f>
        <v>233--////</v>
      </c>
      <c r="F234" t="str">
        <f>MyView!B234</f>
        <v>464--//////</v>
      </c>
      <c r="G234">
        <f>Locality!G234</f>
        <v>0</v>
      </c>
    </row>
    <row r="235" spans="1:7" ht="12.75">
      <c r="A235" s="74" t="s">
        <v>1040</v>
      </c>
      <c r="D235" s="135">
        <f>Images!F235</f>
        <v>0</v>
      </c>
      <c r="E235" t="str">
        <f>Specimen!Z235</f>
        <v>234--////</v>
      </c>
      <c r="F235" t="str">
        <f>MyView!B235</f>
        <v>465--//////</v>
      </c>
      <c r="G235">
        <f>Locality!G235</f>
        <v>0</v>
      </c>
    </row>
    <row r="236" spans="1:7" ht="12.75">
      <c r="A236" s="74" t="s">
        <v>1041</v>
      </c>
      <c r="D236" s="135">
        <f>Images!F236</f>
        <v>0</v>
      </c>
      <c r="E236" t="str">
        <f>Specimen!Z236</f>
        <v>235--////</v>
      </c>
      <c r="F236" t="str">
        <f>MyView!B236</f>
        <v>466--//////</v>
      </c>
      <c r="G236">
        <f>Locality!G236</f>
        <v>0</v>
      </c>
    </row>
    <row r="237" spans="1:7" ht="12.75">
      <c r="A237" s="74" t="s">
        <v>1042</v>
      </c>
      <c r="D237" s="135">
        <f>Images!F237</f>
        <v>0</v>
      </c>
      <c r="E237" t="str">
        <f>Specimen!Z237</f>
        <v>236--////</v>
      </c>
      <c r="F237" t="str">
        <f>MyView!B237</f>
        <v>467--//////</v>
      </c>
      <c r="G237">
        <f>Locality!G237</f>
        <v>0</v>
      </c>
    </row>
    <row r="238" spans="1:7" ht="12.75">
      <c r="A238" s="74" t="s">
        <v>1043</v>
      </c>
      <c r="D238" s="135">
        <f>Images!F238</f>
        <v>0</v>
      </c>
      <c r="E238" t="str">
        <f>Specimen!Z238</f>
        <v>237--////</v>
      </c>
      <c r="F238" t="str">
        <f>MyView!B238</f>
        <v>468--//////</v>
      </c>
      <c r="G238">
        <f>Locality!G238</f>
        <v>0</v>
      </c>
    </row>
    <row r="239" spans="1:7" ht="12.75">
      <c r="A239" s="74" t="s">
        <v>1044</v>
      </c>
      <c r="D239" s="135">
        <f>Images!F239</f>
        <v>0</v>
      </c>
      <c r="E239" t="str">
        <f>Specimen!Z239</f>
        <v>238--////</v>
      </c>
      <c r="F239" t="str">
        <f>MyView!B239</f>
        <v>469--//////</v>
      </c>
      <c r="G239">
        <f>Locality!G239</f>
        <v>0</v>
      </c>
    </row>
    <row r="240" spans="1:7" ht="12.75">
      <c r="A240" s="74" t="s">
        <v>1045</v>
      </c>
      <c r="D240" s="135">
        <f>Images!F240</f>
        <v>0</v>
      </c>
      <c r="E240" t="str">
        <f>Specimen!Z240</f>
        <v>239--////</v>
      </c>
      <c r="F240" t="str">
        <f>MyView!B240</f>
        <v>470--//////</v>
      </c>
      <c r="G240">
        <f>Locality!G240</f>
        <v>0</v>
      </c>
    </row>
    <row r="241" spans="1:7" ht="12.75">
      <c r="A241" s="123" t="s">
        <v>791</v>
      </c>
      <c r="D241" s="135">
        <f>Images!F241</f>
        <v>0</v>
      </c>
      <c r="E241" t="str">
        <f>Specimen!Z241</f>
        <v>240--////</v>
      </c>
      <c r="F241" t="str">
        <f>MyView!B241</f>
        <v>471--//////</v>
      </c>
      <c r="G241">
        <f>Locality!G241</f>
        <v>0</v>
      </c>
    </row>
    <row r="242" spans="4:7" ht="12.75">
      <c r="D242" s="135">
        <f>Images!F242</f>
        <v>0</v>
      </c>
      <c r="E242" t="str">
        <f>Specimen!Z242</f>
        <v>241--////</v>
      </c>
      <c r="F242" t="str">
        <f>MyView!B242</f>
        <v>472--//////</v>
      </c>
      <c r="G242">
        <f>Locality!G242</f>
        <v>0</v>
      </c>
    </row>
    <row r="243" spans="4:7" ht="12.75">
      <c r="D243" s="135">
        <f>Images!F243</f>
        <v>0</v>
      </c>
      <c r="E243" t="str">
        <f>Specimen!Z243</f>
        <v>242--////</v>
      </c>
      <c r="F243" t="str">
        <f>MyView!B243</f>
        <v>473--//////</v>
      </c>
      <c r="G243">
        <f>Locality!G243</f>
        <v>0</v>
      </c>
    </row>
    <row r="244" spans="4:7" ht="12.75">
      <c r="D244" s="135">
        <f>Images!F244</f>
        <v>0</v>
      </c>
      <c r="E244" t="str">
        <f>Specimen!Z244</f>
        <v>243--////</v>
      </c>
      <c r="F244" t="str">
        <f>MyView!B244</f>
        <v>474--//////</v>
      </c>
      <c r="G244">
        <f>Locality!G244</f>
        <v>0</v>
      </c>
    </row>
    <row r="245" spans="4:7" ht="12.75">
      <c r="D245" s="135">
        <f>Images!F245</f>
        <v>0</v>
      </c>
      <c r="E245" t="str">
        <f>Specimen!Z245</f>
        <v>244--////</v>
      </c>
      <c r="F245" t="str">
        <f>MyView!B245</f>
        <v>475--//////</v>
      </c>
      <c r="G245">
        <f>Locality!G245</f>
        <v>0</v>
      </c>
    </row>
    <row r="246" spans="4:7" ht="12.75">
      <c r="D246" s="135">
        <f>Images!F246</f>
        <v>0</v>
      </c>
      <c r="E246" t="str">
        <f>Specimen!Z246</f>
        <v>245--////</v>
      </c>
      <c r="F246" t="str">
        <f>MyView!B246</f>
        <v>476--//////</v>
      </c>
      <c r="G246">
        <f>Locality!G246</f>
        <v>0</v>
      </c>
    </row>
    <row r="247" spans="4:7" ht="12.75">
      <c r="D247" s="135">
        <f>Images!F247</f>
        <v>0</v>
      </c>
      <c r="E247" t="str">
        <f>Specimen!Z247</f>
        <v>246--////</v>
      </c>
      <c r="F247" t="str">
        <f>MyView!B247</f>
        <v>477--//////</v>
      </c>
      <c r="G247">
        <f>Locality!G247</f>
        <v>0</v>
      </c>
    </row>
    <row r="248" spans="4:7" ht="12.75">
      <c r="D248" s="135">
        <f>Images!F248</f>
        <v>0</v>
      </c>
      <c r="E248" t="str">
        <f>Specimen!Z248</f>
        <v>247--////</v>
      </c>
      <c r="F248" t="str">
        <f>MyView!B248</f>
        <v>478--//////</v>
      </c>
      <c r="G248">
        <f>Locality!G248</f>
        <v>0</v>
      </c>
    </row>
    <row r="249" spans="4:7" ht="12.75">
      <c r="D249" s="135">
        <f>Images!F249</f>
        <v>0</v>
      </c>
      <c r="E249" t="str">
        <f>Specimen!Z249</f>
        <v>248--////</v>
      </c>
      <c r="F249" t="str">
        <f>MyView!B249</f>
        <v>479--//////</v>
      </c>
      <c r="G249">
        <f>Locality!G249</f>
        <v>0</v>
      </c>
    </row>
    <row r="250" spans="4:7" ht="12.75">
      <c r="D250" s="135">
        <f>Images!F250</f>
        <v>0</v>
      </c>
      <c r="E250" t="str">
        <f>Specimen!Z250</f>
        <v>249--////</v>
      </c>
      <c r="F250" t="str">
        <f>MyView!B250</f>
        <v>480--//////</v>
      </c>
      <c r="G250">
        <f>Locality!G250</f>
        <v>0</v>
      </c>
    </row>
    <row r="251" spans="4:7" ht="12.75">
      <c r="D251" s="135">
        <f>Images!F251</f>
        <v>0</v>
      </c>
      <c r="E251" t="str">
        <f>Specimen!Z251</f>
        <v>250--////</v>
      </c>
      <c r="F251" t="str">
        <f>MyView!B251</f>
        <v>481--//////</v>
      </c>
      <c r="G251">
        <f>Locality!G251</f>
        <v>0</v>
      </c>
    </row>
    <row r="252" spans="4:7" ht="12.75">
      <c r="D252" s="135">
        <f>Images!F252</f>
        <v>0</v>
      </c>
      <c r="E252">
        <f>Specimen!Z252</f>
        <v>0</v>
      </c>
      <c r="F252" t="str">
        <f>MyView!B252</f>
        <v>482--//////</v>
      </c>
      <c r="G252">
        <f>Locality!G252</f>
        <v>0</v>
      </c>
    </row>
    <row r="253" spans="4:7" ht="12.75">
      <c r="D253" s="135">
        <f>Images!F253</f>
        <v>0</v>
      </c>
      <c r="E253">
        <f>Specimen!Z253</f>
        <v>0</v>
      </c>
      <c r="F253" t="str">
        <f>MyView!B253</f>
        <v>483--//////</v>
      </c>
      <c r="G253">
        <f>Locality!G253</f>
        <v>0</v>
      </c>
    </row>
    <row r="254" spans="4:7" ht="12.75">
      <c r="D254" s="135">
        <f>Images!F254</f>
        <v>0</v>
      </c>
      <c r="E254">
        <f>Specimen!Z254</f>
        <v>0</v>
      </c>
      <c r="F254">
        <f>MyView!B254</f>
        <v>0</v>
      </c>
      <c r="G254">
        <f>Locality!G254</f>
        <v>0</v>
      </c>
    </row>
    <row r="255" spans="4:7" ht="12.75">
      <c r="D255" s="135">
        <f>Images!F255</f>
        <v>0</v>
      </c>
      <c r="E255">
        <f>Specimen!Z255</f>
        <v>0</v>
      </c>
      <c r="F255">
        <f>MyView!B255</f>
        <v>0</v>
      </c>
      <c r="G255">
        <f>Locality!G255</f>
        <v>0</v>
      </c>
    </row>
    <row r="256" spans="4:7" ht="12.75">
      <c r="D256" s="135">
        <f>Images!F256</f>
        <v>0</v>
      </c>
      <c r="E256">
        <f>Specimen!Z256</f>
        <v>0</v>
      </c>
      <c r="F256">
        <f>MyView!B256</f>
        <v>0</v>
      </c>
      <c r="G256">
        <f>Locality!G256</f>
        <v>0</v>
      </c>
    </row>
    <row r="257" spans="4:7" ht="12.75">
      <c r="D257" s="135">
        <f>Images!F257</f>
        <v>0</v>
      </c>
      <c r="E257">
        <f>Specimen!Z257</f>
        <v>0</v>
      </c>
      <c r="F257">
        <f>MyView!B257</f>
        <v>0</v>
      </c>
      <c r="G257">
        <f>Locality!G257</f>
        <v>0</v>
      </c>
    </row>
    <row r="258" spans="4:7" ht="12.75">
      <c r="D258" s="135">
        <f>Images!F258</f>
        <v>0</v>
      </c>
      <c r="F258">
        <f>MyView!B258</f>
        <v>0</v>
      </c>
      <c r="G258">
        <f>Locality!G258</f>
        <v>0</v>
      </c>
    </row>
    <row r="259" spans="4:7" ht="12.75">
      <c r="D259" s="135">
        <f>Images!F259</f>
        <v>0</v>
      </c>
      <c r="F259">
        <f>MyView!B259</f>
        <v>0</v>
      </c>
      <c r="G259">
        <f>Locality!G259</f>
        <v>0</v>
      </c>
    </row>
  </sheetData>
  <sheetProtection selectLockedCells="1" selectUnlockedCells="1"/>
  <autoFilter ref="A1:G259"/>
  <dataValidations count="1">
    <dataValidation allowBlank="1" showInputMessage="1" showErrorMessage="1" prompt="This data is protected. You can not change it. If you need to make new entries contact Morphbank admin group." sqref="A2:C5 A6:B7 A8:A241">
      <formula1>0</formula1>
      <formula2>0</formula2>
    </dataValidation>
  </dataValidation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H259"/>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13.28125" style="185" customWidth="1"/>
    <col min="2" max="2" width="27.00390625" style="185" customWidth="1"/>
    <col min="3" max="3" width="22.00390625" style="185" customWidth="1"/>
    <col min="4" max="4" width="18.421875" style="185" customWidth="1"/>
    <col min="5" max="5" width="20.28125" style="185" customWidth="1"/>
    <col min="6" max="6" width="32.7109375" style="185" customWidth="1"/>
    <col min="7" max="7" width="19.00390625" style="185" customWidth="1"/>
    <col min="8" max="8" width="10.8515625" style="185" customWidth="1"/>
    <col min="9" max="9" width="30.57421875" style="185" customWidth="1"/>
    <col min="10" max="17" width="9.140625" style="185" hidden="1" customWidth="1"/>
    <col min="18" max="16384" width="9.140625" style="185" customWidth="1"/>
  </cols>
  <sheetData>
    <row r="1" spans="1:34" ht="48.75" customHeight="1">
      <c r="A1" s="143" t="s">
        <v>13</v>
      </c>
      <c r="B1" s="143" t="s">
        <v>14</v>
      </c>
      <c r="C1" s="143" t="s">
        <v>15</v>
      </c>
      <c r="D1" s="143" t="s">
        <v>16</v>
      </c>
      <c r="E1" s="166" t="s">
        <v>17</v>
      </c>
      <c r="F1" s="143" t="s">
        <v>18</v>
      </c>
      <c r="G1" s="202" t="s">
        <v>19</v>
      </c>
      <c r="H1" s="203" t="s">
        <v>20</v>
      </c>
      <c r="I1" s="204" t="s">
        <v>10</v>
      </c>
      <c r="J1" s="205" t="s">
        <v>21</v>
      </c>
      <c r="K1" s="205" t="s">
        <v>22</v>
      </c>
      <c r="L1" s="205" t="s">
        <v>23</v>
      </c>
      <c r="M1" s="205" t="s">
        <v>24</v>
      </c>
      <c r="N1" s="205" t="s">
        <v>25</v>
      </c>
      <c r="O1" s="205" t="s">
        <v>26</v>
      </c>
      <c r="P1" s="144" t="s">
        <v>27</v>
      </c>
      <c r="Q1" s="144" t="s">
        <v>27</v>
      </c>
      <c r="R1" s="206"/>
      <c r="S1" s="206"/>
      <c r="T1" s="206"/>
      <c r="U1" s="206"/>
      <c r="V1" s="206"/>
      <c r="W1" s="206"/>
      <c r="X1" s="206"/>
      <c r="Y1" s="206"/>
      <c r="Z1" s="206"/>
      <c r="AA1" s="206"/>
      <c r="AB1" s="206"/>
      <c r="AC1" s="206"/>
      <c r="AD1" s="206"/>
      <c r="AE1" s="206"/>
      <c r="AF1" s="206"/>
      <c r="AG1" s="206"/>
      <c r="AH1" s="206"/>
    </row>
    <row r="2" spans="1:34" ht="15">
      <c r="A2" s="207">
        <f aca="true" t="shared" si="0" ref="A2:A65">SUM(A1,1)</f>
        <v>1</v>
      </c>
      <c r="B2" s="208"/>
      <c r="C2" s="209"/>
      <c r="D2" s="210"/>
      <c r="E2" s="211"/>
      <c r="F2" s="212"/>
      <c r="G2" s="213"/>
      <c r="H2" s="214"/>
      <c r="I2" s="209">
        <f>IF(COUNTBLANK($B2:$B2)=0,IF(ImageCollection!$B$15=SupportingData!$J$2,ProtectedData!$H$2,IF(ImageCollection!$B$15=SupportingData!$J$3,ProtectedData!$H$3,IF(ImageCollection!$B$15=SupportingData!$J$4,ProtectedData!$H$4,IF(ImageCollection!$B$15=SupportingData!$J$5,ProtectedData!$H$5)))),"")</f>
      </c>
      <c r="J2" s="215">
        <f aca="true" t="shared" si="1" ref="J2:J65">IF(LEN(B2)&gt;0,1,0)</f>
        <v>0</v>
      </c>
      <c r="K2" s="215">
        <f aca="true" t="shared" si="2" ref="K2:K65">IF(LEN(C2)&gt;0,1,0)</f>
        <v>0</v>
      </c>
      <c r="L2" s="215">
        <f>IF(LEN(E2)&gt;0,1,0)</f>
        <v>0</v>
      </c>
      <c r="M2" s="215">
        <f>IF(LEN(F2)&gt;0,1,0)</f>
        <v>0</v>
      </c>
      <c r="N2" s="215">
        <f>IF(LEN(I2)&gt;0,1,0)</f>
        <v>0</v>
      </c>
      <c r="O2" s="215" t="b">
        <f>IF(SUM(J2:N2)=5,TRUE,IF(SUM(J2:N2)=0,TRUE,FALSE))</f>
        <v>1</v>
      </c>
      <c r="P2" s="185" t="b">
        <f>IF(ISNA(MATCH($B2,Specimen!$Z:$Z,0)),FALSE,EXACT(B2,INDEX(Specimen!$Z:$Z,(MATCH($B2,Specimen!$Z:$Z,0)))))</f>
        <v>0</v>
      </c>
      <c r="Q2" s="185" t="b">
        <f>IF(ISNA(MATCH($C2,MyView!$B:$B,0)),FALSE,EXACT(C2,INDEX(MyView!$B:$B,(MATCH($C2,MyView!$B:$B,0)))))</f>
        <v>0</v>
      </c>
      <c r="R2" s="215"/>
      <c r="S2" s="215"/>
      <c r="T2" s="215"/>
      <c r="U2" s="215"/>
      <c r="V2" s="215"/>
      <c r="W2" s="215"/>
      <c r="X2" s="215"/>
      <c r="Y2" s="215"/>
      <c r="Z2" s="215"/>
      <c r="AA2" s="215"/>
      <c r="AB2" s="215"/>
      <c r="AC2" s="215"/>
      <c r="AD2" s="215"/>
      <c r="AE2" s="215"/>
      <c r="AF2" s="215"/>
      <c r="AG2" s="215"/>
      <c r="AH2" s="215"/>
    </row>
    <row r="3" spans="1:34" ht="15">
      <c r="A3" s="216">
        <f t="shared" si="0"/>
        <v>2</v>
      </c>
      <c r="B3" s="208"/>
      <c r="C3" s="209"/>
      <c r="D3" s="217"/>
      <c r="E3" s="211"/>
      <c r="F3" s="218"/>
      <c r="G3" s="213"/>
      <c r="H3" s="214"/>
      <c r="I3" s="209">
        <f>IF(COUNTBLANK($B3:$B3)=0,IF(ImageCollection!$B$15=SupportingData!$J$2,ProtectedData!$H$2,IF(ImageCollection!$B$15=SupportingData!$J$3,ProtectedData!$H$3,IF(ImageCollection!$B$15=SupportingData!$J$4,ProtectedData!$H$4,IF(ImageCollection!$B$15=SupportingData!$J$5,ProtectedData!$H$5)))),"")</f>
      </c>
      <c r="J3" s="215">
        <f t="shared" si="1"/>
        <v>0</v>
      </c>
      <c r="K3" s="215">
        <f t="shared" si="2"/>
        <v>0</v>
      </c>
      <c r="L3" s="215">
        <f aca="true" t="shared" si="3" ref="L3:M66">IF(LEN(E3)&gt;0,1,0)</f>
        <v>0</v>
      </c>
      <c r="M3" s="215">
        <f t="shared" si="3"/>
        <v>0</v>
      </c>
      <c r="N3" s="215">
        <f aca="true" t="shared" si="4" ref="N3:N66">IF(LEN(I3)&gt;0,1,0)</f>
        <v>0</v>
      </c>
      <c r="O3" s="215" t="b">
        <f aca="true" t="shared" si="5" ref="O3:O66">IF(SUM(J3:N3)=5,TRUE,IF(SUM(J3:N3)=0,TRUE,FALSE))</f>
        <v>1</v>
      </c>
      <c r="P3" s="185" t="b">
        <f>IF(ISNA(MATCH($B3,Specimen!$Z:$Z,0)),FALSE,EXACT(B3,INDEX(Specimen!$Z:$Z,(MATCH($B3,Specimen!$Z:$Z,0)))))</f>
        <v>0</v>
      </c>
      <c r="Q3" s="185" t="b">
        <f>IF(ISNA(MATCH($C3,MyView!$B:$B,0)),FALSE,EXACT(C3,INDEX(MyView!$B:$B,(MATCH($C3,MyView!$B:$B,0)))))</f>
        <v>0</v>
      </c>
      <c r="R3" s="219"/>
      <c r="S3" s="219"/>
      <c r="T3" s="219"/>
      <c r="U3" s="219"/>
      <c r="V3" s="219"/>
      <c r="W3" s="219"/>
      <c r="X3" s="219"/>
      <c r="Y3" s="219"/>
      <c r="Z3" s="219"/>
      <c r="AA3" s="219"/>
      <c r="AB3" s="219"/>
      <c r="AC3" s="219"/>
      <c r="AD3" s="219"/>
      <c r="AE3" s="219"/>
      <c r="AF3" s="219"/>
      <c r="AG3" s="219"/>
      <c r="AH3" s="219"/>
    </row>
    <row r="4" spans="1:17" ht="15">
      <c r="A4" s="216">
        <f t="shared" si="0"/>
        <v>3</v>
      </c>
      <c r="B4" s="208"/>
      <c r="C4" s="209"/>
      <c r="D4" s="217"/>
      <c r="E4" s="211"/>
      <c r="F4" s="218"/>
      <c r="G4" s="213"/>
      <c r="H4" s="214"/>
      <c r="I4" s="209">
        <f>IF(COUNTBLANK($B4:$B4)=0,IF(ImageCollection!$B$15=SupportingData!$J$2,ProtectedData!$H$2,IF(ImageCollection!$B$15=SupportingData!$J$3,ProtectedData!$H$3,IF(ImageCollection!$B$15=SupportingData!$J$4,ProtectedData!$H$4,IF(ImageCollection!$B$15=SupportingData!$J$5,ProtectedData!$H$5)))),"")</f>
      </c>
      <c r="J4" s="215">
        <f t="shared" si="1"/>
        <v>0</v>
      </c>
      <c r="K4" s="215">
        <f t="shared" si="2"/>
        <v>0</v>
      </c>
      <c r="L4" s="215">
        <f t="shared" si="3"/>
        <v>0</v>
      </c>
      <c r="M4" s="215">
        <f t="shared" si="3"/>
        <v>0</v>
      </c>
      <c r="N4" s="215">
        <f t="shared" si="4"/>
        <v>0</v>
      </c>
      <c r="O4" s="215" t="b">
        <f t="shared" si="5"/>
        <v>1</v>
      </c>
      <c r="P4" s="185" t="b">
        <f>IF(ISNA(MATCH($B4,Specimen!$Z:$Z,0)),FALSE,EXACT(B4,INDEX(Specimen!$Z:$Z,(MATCH($B4,Specimen!$Z:$Z,0)))))</f>
        <v>0</v>
      </c>
      <c r="Q4" s="185" t="b">
        <f>IF(ISNA(MATCH($C4,MyView!$B:$B,0)),FALSE,EXACT(C4,INDEX(MyView!$B:$B,(MATCH($C4,MyView!$B:$B,0)))))</f>
        <v>0</v>
      </c>
    </row>
    <row r="5" spans="1:17" ht="15">
      <c r="A5" s="216">
        <f t="shared" si="0"/>
        <v>4</v>
      </c>
      <c r="B5" s="208"/>
      <c r="C5" s="209"/>
      <c r="D5" s="217"/>
      <c r="E5" s="211"/>
      <c r="F5" s="218"/>
      <c r="G5" s="213"/>
      <c r="H5" s="214"/>
      <c r="I5" s="209">
        <f>IF(COUNTBLANK($B5:$B5)=0,IF(ImageCollection!$B$15=SupportingData!$J$2,ProtectedData!$H$2,IF(ImageCollection!$B$15=SupportingData!$J$3,ProtectedData!$H$3,IF(ImageCollection!$B$15=SupportingData!$J$4,ProtectedData!$H$4,IF(ImageCollection!$B$15=SupportingData!$J$5,ProtectedData!$H$5)))),"")</f>
      </c>
      <c r="J5" s="215">
        <f t="shared" si="1"/>
        <v>0</v>
      </c>
      <c r="K5" s="215">
        <f t="shared" si="2"/>
        <v>0</v>
      </c>
      <c r="L5" s="215">
        <f t="shared" si="3"/>
        <v>0</v>
      </c>
      <c r="M5" s="215">
        <f t="shared" si="3"/>
        <v>0</v>
      </c>
      <c r="N5" s="215">
        <f t="shared" si="4"/>
        <v>0</v>
      </c>
      <c r="O5" s="215" t="b">
        <f t="shared" si="5"/>
        <v>1</v>
      </c>
      <c r="P5" s="185" t="b">
        <f>IF(ISNA(MATCH($B5,Specimen!$Z:$Z,0)),FALSE,EXACT(B5,INDEX(Specimen!$Z:$Z,(MATCH($B5,Specimen!$Z:$Z,0)))))</f>
        <v>0</v>
      </c>
      <c r="Q5" s="185" t="b">
        <f>IF(ISNA(MATCH($C5,MyView!$B:$B,0)),FALSE,EXACT(C5,INDEX(MyView!$B:$B,(MATCH($C5,MyView!$B:$B,0)))))</f>
        <v>0</v>
      </c>
    </row>
    <row r="6" spans="1:17" ht="15">
      <c r="A6" s="216">
        <f t="shared" si="0"/>
        <v>5</v>
      </c>
      <c r="B6" s="208"/>
      <c r="C6" s="209"/>
      <c r="D6" s="217"/>
      <c r="E6" s="211"/>
      <c r="F6" s="218"/>
      <c r="G6" s="220"/>
      <c r="H6" s="214"/>
      <c r="I6" s="209">
        <f>IF(COUNTBLANK($B6:$B6)=0,IF(ImageCollection!$B$15=SupportingData!$J$2,ProtectedData!$H$2,IF(ImageCollection!$B$15=SupportingData!$J$3,ProtectedData!$H$3,IF(ImageCollection!$B$15=SupportingData!$J$4,ProtectedData!$H$4,IF(ImageCollection!$B$15=SupportingData!$J$5,ProtectedData!$H$5)))),"")</f>
      </c>
      <c r="J6" s="215">
        <f t="shared" si="1"/>
        <v>0</v>
      </c>
      <c r="K6" s="215">
        <f t="shared" si="2"/>
        <v>0</v>
      </c>
      <c r="L6" s="215">
        <f t="shared" si="3"/>
        <v>0</v>
      </c>
      <c r="M6" s="215">
        <f t="shared" si="3"/>
        <v>0</v>
      </c>
      <c r="N6" s="215">
        <f t="shared" si="4"/>
        <v>0</v>
      </c>
      <c r="O6" s="215" t="b">
        <f t="shared" si="5"/>
        <v>1</v>
      </c>
      <c r="P6" s="185" t="b">
        <f>IF(ISNA(MATCH($B6,Specimen!$Z:$Z,0)),FALSE,EXACT(B6,INDEX(Specimen!$Z:$Z,(MATCH($B6,Specimen!$Z:$Z,0)))))</f>
        <v>0</v>
      </c>
      <c r="Q6" s="185" t="b">
        <f>IF(ISNA(MATCH($C6,MyView!$B:$B,0)),FALSE,EXACT(C6,INDEX(MyView!$B:$B,(MATCH($C6,MyView!$B:$B,0)))))</f>
        <v>0</v>
      </c>
    </row>
    <row r="7" spans="1:17" ht="15">
      <c r="A7" s="216">
        <f t="shared" si="0"/>
        <v>6</v>
      </c>
      <c r="B7" s="208"/>
      <c r="C7" s="209"/>
      <c r="D7" s="217"/>
      <c r="E7" s="211"/>
      <c r="F7" s="218"/>
      <c r="G7" s="220"/>
      <c r="H7" s="214"/>
      <c r="I7" s="209">
        <f>IF(COUNTBLANK($B7:$B7)=0,IF(ImageCollection!$B$15=SupportingData!$J$2,ProtectedData!$H$2,IF(ImageCollection!$B$15=SupportingData!$J$3,ProtectedData!$H$3,IF(ImageCollection!$B$15=SupportingData!$J$4,ProtectedData!$H$4,IF(ImageCollection!$B$15=SupportingData!$J$5,ProtectedData!$H$5)))),"")</f>
      </c>
      <c r="J7" s="215">
        <f t="shared" si="1"/>
        <v>0</v>
      </c>
      <c r="K7" s="215">
        <f t="shared" si="2"/>
        <v>0</v>
      </c>
      <c r="L7" s="215">
        <f t="shared" si="3"/>
        <v>0</v>
      </c>
      <c r="M7" s="215">
        <f t="shared" si="3"/>
        <v>0</v>
      </c>
      <c r="N7" s="215">
        <f t="shared" si="4"/>
        <v>0</v>
      </c>
      <c r="O7" s="215" t="b">
        <f t="shared" si="5"/>
        <v>1</v>
      </c>
      <c r="P7" s="185" t="b">
        <f>IF(ISNA(MATCH($B7,Specimen!$Z:$Z,0)),FALSE,EXACT(B7,INDEX(Specimen!$Z:$Z,(MATCH($B7,Specimen!$Z:$Z,0)))))</f>
        <v>0</v>
      </c>
      <c r="Q7" s="185" t="b">
        <f>IF(ISNA(MATCH($C7,MyView!$B:$B,0)),FALSE,EXACT(C7,INDEX(MyView!$B:$B,(MATCH($C7,MyView!$B:$B,0)))))</f>
        <v>0</v>
      </c>
    </row>
    <row r="8" spans="1:17" ht="15">
      <c r="A8" s="216">
        <f t="shared" si="0"/>
        <v>7</v>
      </c>
      <c r="B8" s="208"/>
      <c r="C8" s="209"/>
      <c r="D8" s="217"/>
      <c r="E8" s="211"/>
      <c r="F8" s="218"/>
      <c r="G8" s="220"/>
      <c r="H8" s="214"/>
      <c r="I8" s="209">
        <f>IF(COUNTBLANK($B8:$B8)=0,IF(ImageCollection!$B$15=SupportingData!$J$2,ProtectedData!$H$2,IF(ImageCollection!$B$15=SupportingData!$J$3,ProtectedData!$H$3,IF(ImageCollection!$B$15=SupportingData!$J$4,ProtectedData!$H$4,IF(ImageCollection!$B$15=SupportingData!$J$5,ProtectedData!$H$5)))),"")</f>
      </c>
      <c r="J8" s="215">
        <f t="shared" si="1"/>
        <v>0</v>
      </c>
      <c r="K8" s="215">
        <f t="shared" si="2"/>
        <v>0</v>
      </c>
      <c r="L8" s="215">
        <f t="shared" si="3"/>
        <v>0</v>
      </c>
      <c r="M8" s="215">
        <f t="shared" si="3"/>
        <v>0</v>
      </c>
      <c r="N8" s="215">
        <f t="shared" si="4"/>
        <v>0</v>
      </c>
      <c r="O8" s="215" t="b">
        <f t="shared" si="5"/>
        <v>1</v>
      </c>
      <c r="P8" s="185" t="b">
        <f>IF(ISNA(MATCH($B8,Specimen!$Z:$Z,0)),FALSE,EXACT(B8,INDEX(Specimen!$Z:$Z,(MATCH($B8,Specimen!$Z:$Z,0)))))</f>
        <v>0</v>
      </c>
      <c r="Q8" s="185" t="b">
        <f>IF(ISNA(MATCH($C8,MyView!$B:$B,0)),FALSE,EXACT(C8,INDEX(MyView!$B:$B,(MATCH($C8,MyView!$B:$B,0)))))</f>
        <v>0</v>
      </c>
    </row>
    <row r="9" spans="1:17" ht="15">
      <c r="A9" s="216">
        <f t="shared" si="0"/>
        <v>8</v>
      </c>
      <c r="B9" s="208"/>
      <c r="C9" s="209"/>
      <c r="D9" s="217"/>
      <c r="E9" s="221"/>
      <c r="F9" s="222"/>
      <c r="G9" s="220"/>
      <c r="H9" s="214"/>
      <c r="I9" s="209">
        <f>IF(COUNTBLANK($B9:$B9)=0,IF(ImageCollection!$B$15=SupportingData!$J$2,ProtectedData!$H$2,IF(ImageCollection!$B$15=SupportingData!$J$3,ProtectedData!$H$3,IF(ImageCollection!$B$15=SupportingData!$J$4,ProtectedData!$H$4,IF(ImageCollection!$B$15=SupportingData!$J$5,ProtectedData!$H$5)))),"")</f>
      </c>
      <c r="J9" s="215">
        <f t="shared" si="1"/>
        <v>0</v>
      </c>
      <c r="K9" s="215">
        <f t="shared" si="2"/>
        <v>0</v>
      </c>
      <c r="L9" s="215">
        <f t="shared" si="3"/>
        <v>0</v>
      </c>
      <c r="M9" s="215">
        <f t="shared" si="3"/>
        <v>0</v>
      </c>
      <c r="N9" s="215">
        <f t="shared" si="4"/>
        <v>0</v>
      </c>
      <c r="O9" s="215" t="b">
        <f t="shared" si="5"/>
        <v>1</v>
      </c>
      <c r="P9" s="185" t="b">
        <f>IF(ISNA(MATCH($B9,Specimen!$Z:$Z,0)),FALSE,EXACT(B9,INDEX(Specimen!$Z:$Z,(MATCH($B9,Specimen!$Z:$Z,0)))))</f>
        <v>0</v>
      </c>
      <c r="Q9" s="185" t="b">
        <f>IF(ISNA(MATCH($C9,MyView!$B:$B,0)),FALSE,EXACT(C9,INDEX(MyView!$B:$B,(MATCH($C9,MyView!$B:$B,0)))))</f>
        <v>0</v>
      </c>
    </row>
    <row r="10" spans="1:17" ht="15">
      <c r="A10" s="216">
        <f t="shared" si="0"/>
        <v>9</v>
      </c>
      <c r="B10" s="208"/>
      <c r="C10" s="209"/>
      <c r="D10" s="217"/>
      <c r="E10" s="221"/>
      <c r="F10" s="222"/>
      <c r="G10" s="220"/>
      <c r="H10" s="214"/>
      <c r="I10" s="209">
        <f>IF(COUNTBLANK($B10:$B10)=0,IF(ImageCollection!$B$15=SupportingData!$J$2,ProtectedData!$H$2,IF(ImageCollection!$B$15=SupportingData!$J$3,ProtectedData!$H$3,IF(ImageCollection!$B$15=SupportingData!$J$4,ProtectedData!$H$4,IF(ImageCollection!$B$15=SupportingData!$J$5,ProtectedData!$H$5)))),"")</f>
      </c>
      <c r="J10" s="215">
        <f t="shared" si="1"/>
        <v>0</v>
      </c>
      <c r="K10" s="215">
        <f t="shared" si="2"/>
        <v>0</v>
      </c>
      <c r="L10" s="215">
        <f t="shared" si="3"/>
        <v>0</v>
      </c>
      <c r="M10" s="215">
        <f t="shared" si="3"/>
        <v>0</v>
      </c>
      <c r="N10" s="215">
        <f t="shared" si="4"/>
        <v>0</v>
      </c>
      <c r="O10" s="215" t="b">
        <f t="shared" si="5"/>
        <v>1</v>
      </c>
      <c r="P10" s="185" t="b">
        <f>IF(ISNA(MATCH($B10,Specimen!$Z:$Z,0)),FALSE,EXACT(B10,INDEX(Specimen!$Z:$Z,(MATCH($B10,Specimen!$Z:$Z,0)))))</f>
        <v>0</v>
      </c>
      <c r="Q10" s="185" t="b">
        <f>IF(ISNA(MATCH($C10,MyView!$B:$B,0)),FALSE,EXACT(C10,INDEX(MyView!$B:$B,(MATCH($C10,MyView!$B:$B,0)))))</f>
        <v>0</v>
      </c>
    </row>
    <row r="11" spans="1:17" ht="15">
      <c r="A11" s="216">
        <f t="shared" si="0"/>
        <v>10</v>
      </c>
      <c r="B11" s="208"/>
      <c r="C11" s="209"/>
      <c r="D11" s="217"/>
      <c r="E11" s="221"/>
      <c r="F11" s="222"/>
      <c r="G11" s="220"/>
      <c r="H11" s="214"/>
      <c r="I11" s="209">
        <f>IF(COUNTBLANK($B11:$B11)=0,IF(ImageCollection!$B$15=SupportingData!$J$2,ProtectedData!$H$2,IF(ImageCollection!$B$15=SupportingData!$J$3,ProtectedData!$H$3,IF(ImageCollection!$B$15=SupportingData!$J$4,ProtectedData!$H$4,IF(ImageCollection!$B$15=SupportingData!$J$5,ProtectedData!$H$5)))),"")</f>
      </c>
      <c r="J11" s="215">
        <f t="shared" si="1"/>
        <v>0</v>
      </c>
      <c r="K11" s="215">
        <f t="shared" si="2"/>
        <v>0</v>
      </c>
      <c r="L11" s="215">
        <f t="shared" si="3"/>
        <v>0</v>
      </c>
      <c r="M11" s="215">
        <f t="shared" si="3"/>
        <v>0</v>
      </c>
      <c r="N11" s="215">
        <f t="shared" si="4"/>
        <v>0</v>
      </c>
      <c r="O11" s="215" t="b">
        <f t="shared" si="5"/>
        <v>1</v>
      </c>
      <c r="P11" s="185" t="b">
        <f>IF(ISNA(MATCH($B11,Specimen!$Z:$Z,0)),FALSE,EXACT(B11,INDEX(Specimen!$Z:$Z,(MATCH($B11,Specimen!$Z:$Z,0)))))</f>
        <v>0</v>
      </c>
      <c r="Q11" s="185" t="b">
        <f>IF(ISNA(MATCH($C11,MyView!$B:$B,0)),FALSE,EXACT(C11,INDEX(MyView!$B:$B,(MATCH($C11,MyView!$B:$B,0)))))</f>
        <v>0</v>
      </c>
    </row>
    <row r="12" spans="1:17" ht="15">
      <c r="A12" s="216">
        <f t="shared" si="0"/>
        <v>11</v>
      </c>
      <c r="B12" s="208"/>
      <c r="C12" s="209"/>
      <c r="D12" s="217"/>
      <c r="E12" s="221"/>
      <c r="F12" s="222"/>
      <c r="G12" s="220"/>
      <c r="H12" s="214"/>
      <c r="I12" s="209">
        <f>IF(COUNTBLANK($B12:$B12)=0,IF(ImageCollection!$B$15=SupportingData!$J$2,ProtectedData!$H$2,IF(ImageCollection!$B$15=SupportingData!$J$3,ProtectedData!$H$3,IF(ImageCollection!$B$15=SupportingData!$J$4,ProtectedData!$H$4,IF(ImageCollection!$B$15=SupportingData!$J$5,ProtectedData!$H$5)))),"")</f>
      </c>
      <c r="J12" s="215">
        <f t="shared" si="1"/>
        <v>0</v>
      </c>
      <c r="K12" s="215">
        <f t="shared" si="2"/>
        <v>0</v>
      </c>
      <c r="L12" s="215">
        <f t="shared" si="3"/>
        <v>0</v>
      </c>
      <c r="M12" s="215">
        <f t="shared" si="3"/>
        <v>0</v>
      </c>
      <c r="N12" s="215">
        <f t="shared" si="4"/>
        <v>0</v>
      </c>
      <c r="O12" s="215" t="b">
        <f t="shared" si="5"/>
        <v>1</v>
      </c>
      <c r="P12" s="185" t="b">
        <f>IF(ISNA(MATCH($B12,Specimen!$Z:$Z,0)),FALSE,EXACT(B12,INDEX(Specimen!$Z:$Z,(MATCH($B12,Specimen!$Z:$Z,0)))))</f>
        <v>0</v>
      </c>
      <c r="Q12" s="185" t="b">
        <f>IF(ISNA(MATCH($C12,MyView!$B:$B,0)),FALSE,EXACT(C12,INDEX(MyView!$B:$B,(MATCH($C12,MyView!$B:$B,0)))))</f>
        <v>0</v>
      </c>
    </row>
    <row r="13" spans="1:17" ht="15">
      <c r="A13" s="216">
        <f t="shared" si="0"/>
        <v>12</v>
      </c>
      <c r="B13" s="208"/>
      <c r="C13" s="209"/>
      <c r="D13" s="217"/>
      <c r="E13" s="221"/>
      <c r="F13" s="222"/>
      <c r="G13" s="220"/>
      <c r="H13" s="214"/>
      <c r="I13" s="209">
        <f>IF(COUNTBLANK($B13:$B13)=0,IF(ImageCollection!$B$15=SupportingData!$J$2,ProtectedData!$H$2,IF(ImageCollection!$B$15=SupportingData!$J$3,ProtectedData!$H$3,IF(ImageCollection!$B$15=SupportingData!$J$4,ProtectedData!$H$4,IF(ImageCollection!$B$15=SupportingData!$J$5,ProtectedData!$H$5)))),"")</f>
      </c>
      <c r="J13" s="215">
        <f t="shared" si="1"/>
        <v>0</v>
      </c>
      <c r="K13" s="215">
        <f t="shared" si="2"/>
        <v>0</v>
      </c>
      <c r="L13" s="215">
        <f t="shared" si="3"/>
        <v>0</v>
      </c>
      <c r="M13" s="215">
        <f t="shared" si="3"/>
        <v>0</v>
      </c>
      <c r="N13" s="215">
        <f t="shared" si="4"/>
        <v>0</v>
      </c>
      <c r="O13" s="215" t="b">
        <f t="shared" si="5"/>
        <v>1</v>
      </c>
      <c r="P13" s="185" t="b">
        <f>IF(ISNA(MATCH($B13,Specimen!$Z:$Z,0)),FALSE,EXACT(B13,INDEX(Specimen!$Z:$Z,(MATCH($B13,Specimen!$Z:$Z,0)))))</f>
        <v>0</v>
      </c>
      <c r="Q13" s="185" t="b">
        <f>IF(ISNA(MATCH($C13,MyView!$B:$B,0)),FALSE,EXACT(C13,INDEX(MyView!$B:$B,(MATCH($C13,MyView!$B:$B,0)))))</f>
        <v>0</v>
      </c>
    </row>
    <row r="14" spans="1:17" ht="15">
      <c r="A14" s="216">
        <f t="shared" si="0"/>
        <v>13</v>
      </c>
      <c r="B14" s="208"/>
      <c r="C14" s="209"/>
      <c r="D14" s="217"/>
      <c r="E14" s="221"/>
      <c r="F14" s="222"/>
      <c r="G14" s="220"/>
      <c r="H14" s="214"/>
      <c r="I14" s="209">
        <f>IF(COUNTBLANK($B14:$B14)=0,IF(ImageCollection!$B$15=SupportingData!$J$2,ProtectedData!$H$2,IF(ImageCollection!$B$15=SupportingData!$J$3,ProtectedData!$H$3,IF(ImageCollection!$B$15=SupportingData!$J$4,ProtectedData!$H$4,IF(ImageCollection!$B$15=SupportingData!$J$5,ProtectedData!$H$5)))),"")</f>
      </c>
      <c r="J14" s="215">
        <f t="shared" si="1"/>
        <v>0</v>
      </c>
      <c r="K14" s="215">
        <f t="shared" si="2"/>
        <v>0</v>
      </c>
      <c r="L14" s="215">
        <f t="shared" si="3"/>
        <v>0</v>
      </c>
      <c r="M14" s="215">
        <f t="shared" si="3"/>
        <v>0</v>
      </c>
      <c r="N14" s="215">
        <f t="shared" si="4"/>
        <v>0</v>
      </c>
      <c r="O14" s="215" t="b">
        <f t="shared" si="5"/>
        <v>1</v>
      </c>
      <c r="P14" s="185" t="b">
        <f>IF(ISNA(MATCH($B14,Specimen!$Z:$Z,0)),FALSE,EXACT(B14,INDEX(Specimen!$Z:$Z,(MATCH($B14,Specimen!$Z:$Z,0)))))</f>
        <v>0</v>
      </c>
      <c r="Q14" s="185" t="b">
        <f>IF(ISNA(MATCH($C14,MyView!$B:$B,0)),FALSE,EXACT(C14,INDEX(MyView!$B:$B,(MATCH($C14,MyView!$B:$B,0)))))</f>
        <v>0</v>
      </c>
    </row>
    <row r="15" spans="1:17" ht="15">
      <c r="A15" s="216">
        <f t="shared" si="0"/>
        <v>14</v>
      </c>
      <c r="B15" s="208"/>
      <c r="C15" s="209"/>
      <c r="D15" s="217"/>
      <c r="E15" s="221"/>
      <c r="F15" s="222"/>
      <c r="G15" s="220"/>
      <c r="H15" s="214"/>
      <c r="I15" s="209">
        <f>IF(COUNTBLANK($B15:$B15)=0,IF(ImageCollection!$B$15=SupportingData!$J$2,ProtectedData!$H$2,IF(ImageCollection!$B$15=SupportingData!$J$3,ProtectedData!$H$3,IF(ImageCollection!$B$15=SupportingData!$J$4,ProtectedData!$H$4,IF(ImageCollection!$B$15=SupportingData!$J$5,ProtectedData!$H$5)))),"")</f>
      </c>
      <c r="J15" s="215">
        <f t="shared" si="1"/>
        <v>0</v>
      </c>
      <c r="K15" s="215">
        <f t="shared" si="2"/>
        <v>0</v>
      </c>
      <c r="L15" s="215">
        <f t="shared" si="3"/>
        <v>0</v>
      </c>
      <c r="M15" s="215">
        <f t="shared" si="3"/>
        <v>0</v>
      </c>
      <c r="N15" s="215">
        <f t="shared" si="4"/>
        <v>0</v>
      </c>
      <c r="O15" s="215" t="b">
        <f t="shared" si="5"/>
        <v>1</v>
      </c>
      <c r="P15" s="185" t="b">
        <f>IF(ISNA(MATCH($B15,Specimen!$Z:$Z,0)),FALSE,EXACT(B15,INDEX(Specimen!$Z:$Z,(MATCH($B15,Specimen!$Z:$Z,0)))))</f>
        <v>0</v>
      </c>
      <c r="Q15" s="185" t="b">
        <f>IF(ISNA(MATCH($C15,MyView!$B:$B,0)),FALSE,EXACT(C15,INDEX(MyView!$B:$B,(MATCH($C15,MyView!$B:$B,0)))))</f>
        <v>0</v>
      </c>
    </row>
    <row r="16" spans="1:17" ht="15">
      <c r="A16" s="216">
        <f t="shared" si="0"/>
        <v>15</v>
      </c>
      <c r="B16" s="208"/>
      <c r="C16" s="209"/>
      <c r="D16" s="217"/>
      <c r="E16" s="221"/>
      <c r="F16" s="222"/>
      <c r="G16" s="220"/>
      <c r="H16" s="214"/>
      <c r="I16" s="209">
        <f>IF(COUNTBLANK($B16:$B16)=0,IF(ImageCollection!$B$15=SupportingData!$J$2,ProtectedData!$H$2,IF(ImageCollection!$B$15=SupportingData!$J$3,ProtectedData!$H$3,IF(ImageCollection!$B$15=SupportingData!$J$4,ProtectedData!$H$4,IF(ImageCollection!$B$15=SupportingData!$J$5,ProtectedData!$H$5)))),"")</f>
      </c>
      <c r="J16" s="215">
        <f t="shared" si="1"/>
        <v>0</v>
      </c>
      <c r="K16" s="215">
        <f t="shared" si="2"/>
        <v>0</v>
      </c>
      <c r="L16" s="215">
        <f t="shared" si="3"/>
        <v>0</v>
      </c>
      <c r="M16" s="215">
        <f t="shared" si="3"/>
        <v>0</v>
      </c>
      <c r="N16" s="215">
        <f t="shared" si="4"/>
        <v>0</v>
      </c>
      <c r="O16" s="215" t="b">
        <f t="shared" si="5"/>
        <v>1</v>
      </c>
      <c r="P16" s="185" t="b">
        <f>IF(ISNA(MATCH($B16,Specimen!$Z:$Z,0)),FALSE,EXACT(B16,INDEX(Specimen!$Z:$Z,(MATCH($B16,Specimen!$Z:$Z,0)))))</f>
        <v>0</v>
      </c>
      <c r="Q16" s="185" t="b">
        <f>IF(ISNA(MATCH($C16,MyView!$B:$B,0)),FALSE,EXACT(C16,INDEX(MyView!$B:$B,(MATCH($C16,MyView!$B:$B,0)))))</f>
        <v>0</v>
      </c>
    </row>
    <row r="17" spans="1:17" ht="15">
      <c r="A17" s="216">
        <f t="shared" si="0"/>
        <v>16</v>
      </c>
      <c r="B17" s="208"/>
      <c r="C17" s="209"/>
      <c r="D17" s="217"/>
      <c r="E17" s="221"/>
      <c r="F17" s="222"/>
      <c r="G17" s="220"/>
      <c r="H17" s="214"/>
      <c r="I17" s="209">
        <f>IF(COUNTBLANK($B17:$B17)=0,IF(ImageCollection!$B$15=SupportingData!$J$2,ProtectedData!$H$2,IF(ImageCollection!$B$15=SupportingData!$J$3,ProtectedData!$H$3,IF(ImageCollection!$B$15=SupportingData!$J$4,ProtectedData!$H$4,IF(ImageCollection!$B$15=SupportingData!$J$5,ProtectedData!$H$5)))),"")</f>
      </c>
      <c r="J17" s="215">
        <f t="shared" si="1"/>
        <v>0</v>
      </c>
      <c r="K17" s="215">
        <f t="shared" si="2"/>
        <v>0</v>
      </c>
      <c r="L17" s="215">
        <f t="shared" si="3"/>
        <v>0</v>
      </c>
      <c r="M17" s="215">
        <f t="shared" si="3"/>
        <v>0</v>
      </c>
      <c r="N17" s="215">
        <f t="shared" si="4"/>
        <v>0</v>
      </c>
      <c r="O17" s="215" t="b">
        <f t="shared" si="5"/>
        <v>1</v>
      </c>
      <c r="P17" s="185" t="b">
        <f>IF(ISNA(MATCH($B17,Specimen!$Z:$Z,0)),FALSE,EXACT(B17,INDEX(Specimen!$Z:$Z,(MATCH($B17,Specimen!$Z:$Z,0)))))</f>
        <v>0</v>
      </c>
      <c r="Q17" s="185" t="b">
        <f>IF(ISNA(MATCH($C17,MyView!$B:$B,0)),FALSE,EXACT(C17,INDEX(MyView!$B:$B,(MATCH($C17,MyView!$B:$B,0)))))</f>
        <v>0</v>
      </c>
    </row>
    <row r="18" spans="1:17" ht="15">
      <c r="A18" s="216">
        <f t="shared" si="0"/>
        <v>17</v>
      </c>
      <c r="B18" s="208"/>
      <c r="C18" s="209"/>
      <c r="D18" s="217"/>
      <c r="E18" s="221"/>
      <c r="F18" s="222"/>
      <c r="G18" s="220"/>
      <c r="H18" s="214"/>
      <c r="I18" s="209">
        <f>IF(COUNTBLANK($B18:$B18)=0,IF(ImageCollection!$B$15=SupportingData!$J$2,ProtectedData!$H$2,IF(ImageCollection!$B$15=SupportingData!$J$3,ProtectedData!$H$3,IF(ImageCollection!$B$15=SupportingData!$J$4,ProtectedData!$H$4,IF(ImageCollection!$B$15=SupportingData!$J$5,ProtectedData!$H$5)))),"")</f>
      </c>
      <c r="J18" s="215">
        <f t="shared" si="1"/>
        <v>0</v>
      </c>
      <c r="K18" s="215">
        <f t="shared" si="2"/>
        <v>0</v>
      </c>
      <c r="L18" s="215">
        <f t="shared" si="3"/>
        <v>0</v>
      </c>
      <c r="M18" s="215">
        <f t="shared" si="3"/>
        <v>0</v>
      </c>
      <c r="N18" s="215">
        <f t="shared" si="4"/>
        <v>0</v>
      </c>
      <c r="O18" s="215" t="b">
        <f t="shared" si="5"/>
        <v>1</v>
      </c>
      <c r="P18" s="185" t="b">
        <f>IF(ISNA(MATCH($B18,Specimen!$Z:$Z,0)),FALSE,EXACT(B18,INDEX(Specimen!$Z:$Z,(MATCH($B18,Specimen!$Z:$Z,0)))))</f>
        <v>0</v>
      </c>
      <c r="Q18" s="185" t="b">
        <f>IF(ISNA(MATCH($C18,MyView!$B:$B,0)),FALSE,EXACT(C18,INDEX(MyView!$B:$B,(MATCH($C18,MyView!$B:$B,0)))))</f>
        <v>0</v>
      </c>
    </row>
    <row r="19" spans="1:17" ht="15">
      <c r="A19" s="216">
        <f t="shared" si="0"/>
        <v>18</v>
      </c>
      <c r="B19" s="208"/>
      <c r="C19" s="209"/>
      <c r="D19" s="217"/>
      <c r="E19" s="221"/>
      <c r="F19" s="222"/>
      <c r="G19" s="220"/>
      <c r="H19" s="214"/>
      <c r="I19" s="209">
        <f>IF(COUNTBLANK($B19:$B19)=0,IF(ImageCollection!$B$15=SupportingData!$J$2,ProtectedData!$H$2,IF(ImageCollection!$B$15=SupportingData!$J$3,ProtectedData!$H$3,IF(ImageCollection!$B$15=SupportingData!$J$4,ProtectedData!$H$4,IF(ImageCollection!$B$15=SupportingData!$J$5,ProtectedData!$H$5)))),"")</f>
      </c>
      <c r="J19" s="215">
        <f t="shared" si="1"/>
        <v>0</v>
      </c>
      <c r="K19" s="215">
        <f t="shared" si="2"/>
        <v>0</v>
      </c>
      <c r="L19" s="215">
        <f t="shared" si="3"/>
        <v>0</v>
      </c>
      <c r="M19" s="215">
        <f t="shared" si="3"/>
        <v>0</v>
      </c>
      <c r="N19" s="215">
        <f t="shared" si="4"/>
        <v>0</v>
      </c>
      <c r="O19" s="215" t="b">
        <f t="shared" si="5"/>
        <v>1</v>
      </c>
      <c r="P19" s="185" t="b">
        <f>IF(ISNA(MATCH($B19,Specimen!$Z:$Z,0)),FALSE,EXACT(B19,INDEX(Specimen!$Z:$Z,(MATCH($B19,Specimen!$Z:$Z,0)))))</f>
        <v>0</v>
      </c>
      <c r="Q19" s="185" t="b">
        <f>IF(ISNA(MATCH($C19,MyView!$B:$B,0)),FALSE,EXACT(C19,INDEX(MyView!$B:$B,(MATCH($C19,MyView!$B:$B,0)))))</f>
        <v>0</v>
      </c>
    </row>
    <row r="20" spans="1:17" ht="15">
      <c r="A20" s="216">
        <f t="shared" si="0"/>
        <v>19</v>
      </c>
      <c r="B20" s="208"/>
      <c r="C20" s="209"/>
      <c r="D20" s="217"/>
      <c r="E20" s="221"/>
      <c r="F20" s="222"/>
      <c r="G20" s="220"/>
      <c r="H20" s="214"/>
      <c r="I20" s="209">
        <f>IF(COUNTBLANK($B20:$B20)=0,IF(ImageCollection!$B$15=SupportingData!$J$2,ProtectedData!$H$2,IF(ImageCollection!$B$15=SupportingData!$J$3,ProtectedData!$H$3,IF(ImageCollection!$B$15=SupportingData!$J$4,ProtectedData!$H$4,IF(ImageCollection!$B$15=SupportingData!$J$5,ProtectedData!$H$5)))),"")</f>
      </c>
      <c r="J20" s="215">
        <f t="shared" si="1"/>
        <v>0</v>
      </c>
      <c r="K20" s="215">
        <f t="shared" si="2"/>
        <v>0</v>
      </c>
      <c r="L20" s="215">
        <f t="shared" si="3"/>
        <v>0</v>
      </c>
      <c r="M20" s="215">
        <f t="shared" si="3"/>
        <v>0</v>
      </c>
      <c r="N20" s="215">
        <f t="shared" si="4"/>
        <v>0</v>
      </c>
      <c r="O20" s="215" t="b">
        <f t="shared" si="5"/>
        <v>1</v>
      </c>
      <c r="P20" s="185" t="b">
        <f>IF(ISNA(MATCH($B20,Specimen!$Z:$Z,0)),FALSE,EXACT(B20,INDEX(Specimen!$Z:$Z,(MATCH($B20,Specimen!$Z:$Z,0)))))</f>
        <v>0</v>
      </c>
      <c r="Q20" s="185" t="b">
        <f>IF(ISNA(MATCH($C20,MyView!$B:$B,0)),FALSE,EXACT(C20,INDEX(MyView!$B:$B,(MATCH($C20,MyView!$B:$B,0)))))</f>
        <v>0</v>
      </c>
    </row>
    <row r="21" spans="1:17" ht="15">
      <c r="A21" s="216">
        <f t="shared" si="0"/>
        <v>20</v>
      </c>
      <c r="B21" s="208"/>
      <c r="C21" s="209"/>
      <c r="D21" s="217"/>
      <c r="E21" s="221"/>
      <c r="F21" s="222"/>
      <c r="G21" s="220"/>
      <c r="H21" s="214"/>
      <c r="I21" s="209">
        <f>IF(COUNTBLANK($B21:$B21)=0,IF(ImageCollection!$B$15=SupportingData!$J$2,ProtectedData!$H$2,IF(ImageCollection!$B$15=SupportingData!$J$3,ProtectedData!$H$3,IF(ImageCollection!$B$15=SupportingData!$J$4,ProtectedData!$H$4,IF(ImageCollection!$B$15=SupportingData!$J$5,ProtectedData!$H$5)))),"")</f>
      </c>
      <c r="J21" s="215">
        <f t="shared" si="1"/>
        <v>0</v>
      </c>
      <c r="K21" s="215">
        <f t="shared" si="2"/>
        <v>0</v>
      </c>
      <c r="L21" s="215">
        <f t="shared" si="3"/>
        <v>0</v>
      </c>
      <c r="M21" s="215">
        <f t="shared" si="3"/>
        <v>0</v>
      </c>
      <c r="N21" s="215">
        <f t="shared" si="4"/>
        <v>0</v>
      </c>
      <c r="O21" s="215" t="b">
        <f t="shared" si="5"/>
        <v>1</v>
      </c>
      <c r="P21" s="185" t="b">
        <f>IF(ISNA(MATCH($B21,Specimen!$Z:$Z,0)),FALSE,EXACT(B21,INDEX(Specimen!$Z:$Z,(MATCH($B21,Specimen!$Z:$Z,0)))))</f>
        <v>0</v>
      </c>
      <c r="Q21" s="185" t="b">
        <f>IF(ISNA(MATCH($C21,MyView!$B:$B,0)),FALSE,EXACT(C21,INDEX(MyView!$B:$B,(MATCH($C21,MyView!$B:$B,0)))))</f>
        <v>0</v>
      </c>
    </row>
    <row r="22" spans="1:17" ht="15">
      <c r="A22" s="216">
        <f t="shared" si="0"/>
        <v>21</v>
      </c>
      <c r="B22" s="208"/>
      <c r="C22" s="209"/>
      <c r="D22" s="217"/>
      <c r="E22" s="221"/>
      <c r="F22" s="222"/>
      <c r="G22" s="220"/>
      <c r="H22" s="214"/>
      <c r="I22" s="209">
        <f>IF(COUNTBLANK($B22:$B22)=0,IF(ImageCollection!$B$15=SupportingData!$J$2,ProtectedData!$H$2,IF(ImageCollection!$B$15=SupportingData!$J$3,ProtectedData!$H$3,IF(ImageCollection!$B$15=SupportingData!$J$4,ProtectedData!$H$4,IF(ImageCollection!$B$15=SupportingData!$J$5,ProtectedData!$H$5)))),"")</f>
      </c>
      <c r="J22" s="215">
        <f t="shared" si="1"/>
        <v>0</v>
      </c>
      <c r="K22" s="215">
        <f t="shared" si="2"/>
        <v>0</v>
      </c>
      <c r="L22" s="215">
        <f t="shared" si="3"/>
        <v>0</v>
      </c>
      <c r="M22" s="215">
        <f t="shared" si="3"/>
        <v>0</v>
      </c>
      <c r="N22" s="215">
        <f t="shared" si="4"/>
        <v>0</v>
      </c>
      <c r="O22" s="215" t="b">
        <f t="shared" si="5"/>
        <v>1</v>
      </c>
      <c r="P22" s="185" t="b">
        <f>IF(ISNA(MATCH($B22,Specimen!$Z:$Z,0)),FALSE,EXACT(B22,INDEX(Specimen!$Z:$Z,(MATCH($B22,Specimen!$Z:$Z,0)))))</f>
        <v>0</v>
      </c>
      <c r="Q22" s="185" t="b">
        <f>IF(ISNA(MATCH($C22,MyView!$B:$B,0)),FALSE,EXACT(C22,INDEX(MyView!$B:$B,(MATCH($C22,MyView!$B:$B,0)))))</f>
        <v>0</v>
      </c>
    </row>
    <row r="23" spans="1:17" ht="15">
      <c r="A23" s="216">
        <f t="shared" si="0"/>
        <v>22</v>
      </c>
      <c r="B23" s="208"/>
      <c r="C23" s="209"/>
      <c r="D23" s="217"/>
      <c r="E23" s="221"/>
      <c r="F23" s="222"/>
      <c r="G23" s="220"/>
      <c r="H23" s="214"/>
      <c r="I23" s="209">
        <f>IF(COUNTBLANK($B23:$B23)=0,IF(ImageCollection!$B$15=SupportingData!$J$2,ProtectedData!$H$2,IF(ImageCollection!$B$15=SupportingData!$J$3,ProtectedData!$H$3,IF(ImageCollection!$B$15=SupportingData!$J$4,ProtectedData!$H$4,IF(ImageCollection!$B$15=SupportingData!$J$5,ProtectedData!$H$5)))),"")</f>
      </c>
      <c r="J23" s="215">
        <f t="shared" si="1"/>
        <v>0</v>
      </c>
      <c r="K23" s="215">
        <f t="shared" si="2"/>
        <v>0</v>
      </c>
      <c r="L23" s="215">
        <f t="shared" si="3"/>
        <v>0</v>
      </c>
      <c r="M23" s="215">
        <f t="shared" si="3"/>
        <v>0</v>
      </c>
      <c r="N23" s="215">
        <f t="shared" si="4"/>
        <v>0</v>
      </c>
      <c r="O23" s="215" t="b">
        <f t="shared" si="5"/>
        <v>1</v>
      </c>
      <c r="P23" s="185" t="b">
        <f>IF(ISNA(MATCH($B23,Specimen!$Z:$Z,0)),FALSE,EXACT(B23,INDEX(Specimen!$Z:$Z,(MATCH($B23,Specimen!$Z:$Z,0)))))</f>
        <v>0</v>
      </c>
      <c r="Q23" s="185" t="b">
        <f>IF(ISNA(MATCH($C23,MyView!$B:$B,0)),FALSE,EXACT(C23,INDEX(MyView!$B:$B,(MATCH($C23,MyView!$B:$B,0)))))</f>
        <v>0</v>
      </c>
    </row>
    <row r="24" spans="1:17" ht="15">
      <c r="A24" s="216">
        <f t="shared" si="0"/>
        <v>23</v>
      </c>
      <c r="B24" s="208"/>
      <c r="C24" s="209"/>
      <c r="D24" s="217"/>
      <c r="E24" s="221"/>
      <c r="F24" s="222"/>
      <c r="G24" s="220"/>
      <c r="H24" s="214"/>
      <c r="I24" s="209">
        <f>IF(COUNTBLANK($B24:$B24)=0,IF(ImageCollection!$B$15=SupportingData!$J$2,ProtectedData!$H$2,IF(ImageCollection!$B$15=SupportingData!$J$3,ProtectedData!$H$3,IF(ImageCollection!$B$15=SupportingData!$J$4,ProtectedData!$H$4,IF(ImageCollection!$B$15=SupportingData!$J$5,ProtectedData!$H$5)))),"")</f>
      </c>
      <c r="J24" s="215">
        <f t="shared" si="1"/>
        <v>0</v>
      </c>
      <c r="K24" s="215">
        <f t="shared" si="2"/>
        <v>0</v>
      </c>
      <c r="L24" s="215">
        <f t="shared" si="3"/>
        <v>0</v>
      </c>
      <c r="M24" s="215">
        <f t="shared" si="3"/>
        <v>0</v>
      </c>
      <c r="N24" s="215">
        <f t="shared" si="4"/>
        <v>0</v>
      </c>
      <c r="O24" s="215" t="b">
        <f t="shared" si="5"/>
        <v>1</v>
      </c>
      <c r="P24" s="185" t="b">
        <f>IF(ISNA(MATCH($B24,Specimen!$Z:$Z,0)),FALSE,EXACT(B24,INDEX(Specimen!$Z:$Z,(MATCH($B24,Specimen!$Z:$Z,0)))))</f>
        <v>0</v>
      </c>
      <c r="Q24" s="185" t="b">
        <f>IF(ISNA(MATCH($C24,MyView!$B:$B,0)),FALSE,EXACT(C24,INDEX(MyView!$B:$B,(MATCH($C24,MyView!$B:$B,0)))))</f>
        <v>0</v>
      </c>
    </row>
    <row r="25" spans="1:17" ht="15">
      <c r="A25" s="216">
        <f t="shared" si="0"/>
        <v>24</v>
      </c>
      <c r="B25" s="208"/>
      <c r="C25" s="209"/>
      <c r="D25" s="217"/>
      <c r="E25" s="221"/>
      <c r="F25" s="222"/>
      <c r="G25" s="220"/>
      <c r="H25" s="214"/>
      <c r="I25" s="209">
        <f>IF(COUNTBLANK($B25:$B25)=0,IF(ImageCollection!$B$15=SupportingData!$J$2,ProtectedData!$H$2,IF(ImageCollection!$B$15=SupportingData!$J$3,ProtectedData!$H$3,IF(ImageCollection!$B$15=SupportingData!$J$4,ProtectedData!$H$4,IF(ImageCollection!$B$15=SupportingData!$J$5,ProtectedData!$H$5)))),"")</f>
      </c>
      <c r="J25" s="215">
        <f t="shared" si="1"/>
        <v>0</v>
      </c>
      <c r="K25" s="215">
        <f t="shared" si="2"/>
        <v>0</v>
      </c>
      <c r="L25" s="215">
        <f t="shared" si="3"/>
        <v>0</v>
      </c>
      <c r="M25" s="215">
        <f t="shared" si="3"/>
        <v>0</v>
      </c>
      <c r="N25" s="215">
        <f t="shared" si="4"/>
        <v>0</v>
      </c>
      <c r="O25" s="215" t="b">
        <f t="shared" si="5"/>
        <v>1</v>
      </c>
      <c r="P25" s="185" t="b">
        <f>IF(ISNA(MATCH($B25,Specimen!$Z:$Z,0)),FALSE,EXACT(B25,INDEX(Specimen!$Z:$Z,(MATCH($B25,Specimen!$Z:$Z,0)))))</f>
        <v>0</v>
      </c>
      <c r="Q25" s="185" t="b">
        <f>IF(ISNA(MATCH($C25,MyView!$B:$B,0)),FALSE,EXACT(C25,INDEX(MyView!$B:$B,(MATCH($C25,MyView!$B:$B,0)))))</f>
        <v>0</v>
      </c>
    </row>
    <row r="26" spans="1:17" ht="15">
      <c r="A26" s="216">
        <f t="shared" si="0"/>
        <v>25</v>
      </c>
      <c r="B26" s="208"/>
      <c r="C26" s="209"/>
      <c r="D26" s="217"/>
      <c r="E26" s="221"/>
      <c r="F26" s="222"/>
      <c r="G26" s="220"/>
      <c r="H26" s="214"/>
      <c r="I26" s="209">
        <f>IF(COUNTBLANK($B26:$B26)=0,IF(ImageCollection!$B$15=SupportingData!$J$2,ProtectedData!$H$2,IF(ImageCollection!$B$15=SupportingData!$J$3,ProtectedData!$H$3,IF(ImageCollection!$B$15=SupportingData!$J$4,ProtectedData!$H$4,IF(ImageCollection!$B$15=SupportingData!$J$5,ProtectedData!$H$5)))),"")</f>
      </c>
      <c r="J26" s="215">
        <f t="shared" si="1"/>
        <v>0</v>
      </c>
      <c r="K26" s="215">
        <f t="shared" si="2"/>
        <v>0</v>
      </c>
      <c r="L26" s="215">
        <f t="shared" si="3"/>
        <v>0</v>
      </c>
      <c r="M26" s="215">
        <f t="shared" si="3"/>
        <v>0</v>
      </c>
      <c r="N26" s="215">
        <f t="shared" si="4"/>
        <v>0</v>
      </c>
      <c r="O26" s="215" t="b">
        <f t="shared" si="5"/>
        <v>1</v>
      </c>
      <c r="P26" s="185" t="b">
        <f>IF(ISNA(MATCH($B26,Specimen!$Z:$Z,0)),FALSE,EXACT(B26,INDEX(Specimen!$Z:$Z,(MATCH($B26,Specimen!$Z:$Z,0)))))</f>
        <v>0</v>
      </c>
      <c r="Q26" s="185" t="b">
        <f>IF(ISNA(MATCH($C26,MyView!$B:$B,0)),FALSE,EXACT(C26,INDEX(MyView!$B:$B,(MATCH($C26,MyView!$B:$B,0)))))</f>
        <v>0</v>
      </c>
    </row>
    <row r="27" spans="1:17" ht="15">
      <c r="A27" s="216">
        <f t="shared" si="0"/>
        <v>26</v>
      </c>
      <c r="B27" s="208"/>
      <c r="C27" s="209"/>
      <c r="D27" s="217"/>
      <c r="E27" s="221"/>
      <c r="F27" s="222"/>
      <c r="G27" s="220"/>
      <c r="H27" s="214"/>
      <c r="I27" s="209">
        <f>IF(COUNTBLANK($B27:$B27)=0,IF(ImageCollection!$B$15=SupportingData!$J$2,ProtectedData!$H$2,IF(ImageCollection!$B$15=SupportingData!$J$3,ProtectedData!$H$3,IF(ImageCollection!$B$15=SupportingData!$J$4,ProtectedData!$H$4,IF(ImageCollection!$B$15=SupportingData!$J$5,ProtectedData!$H$5)))),"")</f>
      </c>
      <c r="J27" s="215">
        <f t="shared" si="1"/>
        <v>0</v>
      </c>
      <c r="K27" s="215">
        <f t="shared" si="2"/>
        <v>0</v>
      </c>
      <c r="L27" s="215">
        <f t="shared" si="3"/>
        <v>0</v>
      </c>
      <c r="M27" s="215">
        <f t="shared" si="3"/>
        <v>0</v>
      </c>
      <c r="N27" s="215">
        <f t="shared" si="4"/>
        <v>0</v>
      </c>
      <c r="O27" s="215" t="b">
        <f t="shared" si="5"/>
        <v>1</v>
      </c>
      <c r="P27" s="185" t="b">
        <f>IF(ISNA(MATCH($B27,Specimen!$Z:$Z,0)),FALSE,EXACT(B27,INDEX(Specimen!$Z:$Z,(MATCH($B27,Specimen!$Z:$Z,0)))))</f>
        <v>0</v>
      </c>
      <c r="Q27" s="185" t="b">
        <f>IF(ISNA(MATCH($C27,MyView!$B:$B,0)),FALSE,EXACT(C27,INDEX(MyView!$B:$B,(MATCH($C27,MyView!$B:$B,0)))))</f>
        <v>0</v>
      </c>
    </row>
    <row r="28" spans="1:17" ht="15">
      <c r="A28" s="216">
        <f t="shared" si="0"/>
        <v>27</v>
      </c>
      <c r="B28" s="208"/>
      <c r="C28" s="209"/>
      <c r="D28" s="217"/>
      <c r="E28" s="221"/>
      <c r="F28" s="222"/>
      <c r="G28" s="220"/>
      <c r="H28" s="214"/>
      <c r="I28" s="209">
        <f>IF(COUNTBLANK($B28:$B28)=0,IF(ImageCollection!$B$15=SupportingData!$J$2,ProtectedData!$H$2,IF(ImageCollection!$B$15=SupportingData!$J$3,ProtectedData!$H$3,IF(ImageCollection!$B$15=SupportingData!$J$4,ProtectedData!$H$4,IF(ImageCollection!$B$15=SupportingData!$J$5,ProtectedData!$H$5)))),"")</f>
      </c>
      <c r="J28" s="215">
        <f t="shared" si="1"/>
        <v>0</v>
      </c>
      <c r="K28" s="215">
        <f t="shared" si="2"/>
        <v>0</v>
      </c>
      <c r="L28" s="215">
        <f t="shared" si="3"/>
        <v>0</v>
      </c>
      <c r="M28" s="215">
        <f t="shared" si="3"/>
        <v>0</v>
      </c>
      <c r="N28" s="215">
        <f t="shared" si="4"/>
        <v>0</v>
      </c>
      <c r="O28" s="215" t="b">
        <f t="shared" si="5"/>
        <v>1</v>
      </c>
      <c r="P28" s="185" t="b">
        <f>IF(ISNA(MATCH($B28,Specimen!$Z:$Z,0)),FALSE,EXACT(B28,INDEX(Specimen!$Z:$Z,(MATCH($B28,Specimen!$Z:$Z,0)))))</f>
        <v>0</v>
      </c>
      <c r="Q28" s="185" t="b">
        <f>IF(ISNA(MATCH($C28,MyView!$B:$B,0)),FALSE,EXACT(C28,INDEX(MyView!$B:$B,(MATCH($C28,MyView!$B:$B,0)))))</f>
        <v>0</v>
      </c>
    </row>
    <row r="29" spans="1:17" ht="15">
      <c r="A29" s="216">
        <f t="shared" si="0"/>
        <v>28</v>
      </c>
      <c r="B29" s="208"/>
      <c r="C29" s="209"/>
      <c r="D29" s="217"/>
      <c r="E29" s="221"/>
      <c r="F29" s="222"/>
      <c r="G29" s="220"/>
      <c r="H29" s="214"/>
      <c r="I29" s="209">
        <f>IF(COUNTBLANK($B29:$B29)=0,IF(ImageCollection!$B$15=SupportingData!$J$2,ProtectedData!$H$2,IF(ImageCollection!$B$15=SupportingData!$J$3,ProtectedData!$H$3,IF(ImageCollection!$B$15=SupportingData!$J$4,ProtectedData!$H$4,IF(ImageCollection!$B$15=SupportingData!$J$5,ProtectedData!$H$5)))),"")</f>
      </c>
      <c r="J29" s="215">
        <f t="shared" si="1"/>
        <v>0</v>
      </c>
      <c r="K29" s="215">
        <f t="shared" si="2"/>
        <v>0</v>
      </c>
      <c r="L29" s="215">
        <f t="shared" si="3"/>
        <v>0</v>
      </c>
      <c r="M29" s="215">
        <f t="shared" si="3"/>
        <v>0</v>
      </c>
      <c r="N29" s="215">
        <f t="shared" si="4"/>
        <v>0</v>
      </c>
      <c r="O29" s="215" t="b">
        <f t="shared" si="5"/>
        <v>1</v>
      </c>
      <c r="P29" s="185" t="b">
        <f>IF(ISNA(MATCH($B29,Specimen!$Z:$Z,0)),FALSE,EXACT(B29,INDEX(Specimen!$Z:$Z,(MATCH($B29,Specimen!$Z:$Z,0)))))</f>
        <v>0</v>
      </c>
      <c r="Q29" s="185" t="b">
        <f>IF(ISNA(MATCH($C29,MyView!$B:$B,0)),FALSE,EXACT(C29,INDEX(MyView!$B:$B,(MATCH($C29,MyView!$B:$B,0)))))</f>
        <v>0</v>
      </c>
    </row>
    <row r="30" spans="1:17" ht="15">
      <c r="A30" s="216">
        <f t="shared" si="0"/>
        <v>29</v>
      </c>
      <c r="B30" s="208"/>
      <c r="C30" s="209"/>
      <c r="D30" s="217"/>
      <c r="E30" s="221"/>
      <c r="F30" s="222"/>
      <c r="G30" s="220"/>
      <c r="H30" s="214"/>
      <c r="I30" s="209">
        <f>IF(COUNTBLANK($B30:$B30)=0,IF(ImageCollection!$B$15=SupportingData!$J$2,ProtectedData!$H$2,IF(ImageCollection!$B$15=SupportingData!$J$3,ProtectedData!$H$3,IF(ImageCollection!$B$15=SupportingData!$J$4,ProtectedData!$H$4,IF(ImageCollection!$B$15=SupportingData!$J$5,ProtectedData!$H$5)))),"")</f>
      </c>
      <c r="J30" s="215">
        <f t="shared" si="1"/>
        <v>0</v>
      </c>
      <c r="K30" s="215">
        <f t="shared" si="2"/>
        <v>0</v>
      </c>
      <c r="L30" s="215">
        <f t="shared" si="3"/>
        <v>0</v>
      </c>
      <c r="M30" s="215">
        <f t="shared" si="3"/>
        <v>0</v>
      </c>
      <c r="N30" s="215">
        <f t="shared" si="4"/>
        <v>0</v>
      </c>
      <c r="O30" s="215" t="b">
        <f t="shared" si="5"/>
        <v>1</v>
      </c>
      <c r="P30" s="185" t="b">
        <f>IF(ISNA(MATCH($B30,Specimen!$Z:$Z,0)),FALSE,EXACT(B30,INDEX(Specimen!$Z:$Z,(MATCH($B30,Specimen!$Z:$Z,0)))))</f>
        <v>0</v>
      </c>
      <c r="Q30" s="185" t="b">
        <f>IF(ISNA(MATCH($C30,MyView!$B:$B,0)),FALSE,EXACT(C30,INDEX(MyView!$B:$B,(MATCH($C30,MyView!$B:$B,0)))))</f>
        <v>0</v>
      </c>
    </row>
    <row r="31" spans="1:17" ht="15">
      <c r="A31" s="216">
        <f t="shared" si="0"/>
        <v>30</v>
      </c>
      <c r="B31" s="208"/>
      <c r="C31" s="209"/>
      <c r="D31" s="217"/>
      <c r="E31" s="221"/>
      <c r="F31" s="222"/>
      <c r="G31" s="220"/>
      <c r="H31" s="214"/>
      <c r="I31" s="209">
        <f>IF(COUNTBLANK($B31:$B31)=0,IF(ImageCollection!$B$15=SupportingData!$J$2,ProtectedData!$H$2,IF(ImageCollection!$B$15=SupportingData!$J$3,ProtectedData!$H$3,IF(ImageCollection!$B$15=SupportingData!$J$4,ProtectedData!$H$4,IF(ImageCollection!$B$15=SupportingData!$J$5,ProtectedData!$H$5)))),"")</f>
      </c>
      <c r="J31" s="215">
        <f t="shared" si="1"/>
        <v>0</v>
      </c>
      <c r="K31" s="215">
        <f t="shared" si="2"/>
        <v>0</v>
      </c>
      <c r="L31" s="215">
        <f t="shared" si="3"/>
        <v>0</v>
      </c>
      <c r="M31" s="215">
        <f t="shared" si="3"/>
        <v>0</v>
      </c>
      <c r="N31" s="215">
        <f t="shared" si="4"/>
        <v>0</v>
      </c>
      <c r="O31" s="215" t="b">
        <f t="shared" si="5"/>
        <v>1</v>
      </c>
      <c r="P31" s="185" t="b">
        <f>IF(ISNA(MATCH($B31,Specimen!$Z:$Z,0)),FALSE,EXACT(B31,INDEX(Specimen!$Z:$Z,(MATCH($B31,Specimen!$Z:$Z,0)))))</f>
        <v>0</v>
      </c>
      <c r="Q31" s="185" t="b">
        <f>IF(ISNA(MATCH($C31,MyView!$B:$B,0)),FALSE,EXACT(C31,INDEX(MyView!$B:$B,(MATCH($C31,MyView!$B:$B,0)))))</f>
        <v>0</v>
      </c>
    </row>
    <row r="32" spans="1:17" ht="15">
      <c r="A32" s="216">
        <f t="shared" si="0"/>
        <v>31</v>
      </c>
      <c r="B32" s="208"/>
      <c r="C32" s="209"/>
      <c r="D32" s="217"/>
      <c r="E32" s="221"/>
      <c r="F32" s="222"/>
      <c r="G32" s="220"/>
      <c r="H32" s="214"/>
      <c r="I32" s="209">
        <f>IF(COUNTBLANK($B32:$B32)=0,IF(ImageCollection!$B$15=SupportingData!$J$2,ProtectedData!$H$2,IF(ImageCollection!$B$15=SupportingData!$J$3,ProtectedData!$H$3,IF(ImageCollection!$B$15=SupportingData!$J$4,ProtectedData!$H$4,IF(ImageCollection!$B$15=SupportingData!$J$5,ProtectedData!$H$5)))),"")</f>
      </c>
      <c r="J32" s="215">
        <f t="shared" si="1"/>
        <v>0</v>
      </c>
      <c r="K32" s="215">
        <f t="shared" si="2"/>
        <v>0</v>
      </c>
      <c r="L32" s="215">
        <f t="shared" si="3"/>
        <v>0</v>
      </c>
      <c r="M32" s="215">
        <f t="shared" si="3"/>
        <v>0</v>
      </c>
      <c r="N32" s="215">
        <f t="shared" si="4"/>
        <v>0</v>
      </c>
      <c r="O32" s="215" t="b">
        <f t="shared" si="5"/>
        <v>1</v>
      </c>
      <c r="P32" s="185" t="b">
        <f>IF(ISNA(MATCH($B32,Specimen!$Z:$Z,0)),FALSE,EXACT(B32,INDEX(Specimen!$Z:$Z,(MATCH($B32,Specimen!$Z:$Z,0)))))</f>
        <v>0</v>
      </c>
      <c r="Q32" s="185" t="b">
        <f>IF(ISNA(MATCH($C32,MyView!$B:$B,0)),FALSE,EXACT(C32,INDEX(MyView!$B:$B,(MATCH($C32,MyView!$B:$B,0)))))</f>
        <v>0</v>
      </c>
    </row>
    <row r="33" spans="1:17" ht="15">
      <c r="A33" s="216">
        <f t="shared" si="0"/>
        <v>32</v>
      </c>
      <c r="B33" s="208"/>
      <c r="C33" s="209"/>
      <c r="D33" s="217"/>
      <c r="E33" s="221"/>
      <c r="F33" s="222"/>
      <c r="G33" s="220"/>
      <c r="H33" s="214"/>
      <c r="I33" s="209">
        <f>IF(COUNTBLANK($B33:$B33)=0,IF(ImageCollection!$B$15=SupportingData!$J$2,ProtectedData!$H$2,IF(ImageCollection!$B$15=SupportingData!$J$3,ProtectedData!$H$3,IF(ImageCollection!$B$15=SupportingData!$J$4,ProtectedData!$H$4,IF(ImageCollection!$B$15=SupportingData!$J$5,ProtectedData!$H$5)))),"")</f>
      </c>
      <c r="J33" s="215">
        <f t="shared" si="1"/>
        <v>0</v>
      </c>
      <c r="K33" s="215">
        <f t="shared" si="2"/>
        <v>0</v>
      </c>
      <c r="L33" s="215">
        <f t="shared" si="3"/>
        <v>0</v>
      </c>
      <c r="M33" s="215">
        <f t="shared" si="3"/>
        <v>0</v>
      </c>
      <c r="N33" s="215">
        <f t="shared" si="4"/>
        <v>0</v>
      </c>
      <c r="O33" s="215" t="b">
        <f t="shared" si="5"/>
        <v>1</v>
      </c>
      <c r="P33" s="185" t="b">
        <f>IF(ISNA(MATCH($B33,Specimen!$Z:$Z,0)),FALSE,EXACT(B33,INDEX(Specimen!$Z:$Z,(MATCH($B33,Specimen!$Z:$Z,0)))))</f>
        <v>0</v>
      </c>
      <c r="Q33" s="185" t="b">
        <f>IF(ISNA(MATCH($C33,MyView!$B:$B,0)),FALSE,EXACT(C33,INDEX(MyView!$B:$B,(MATCH($C33,MyView!$B:$B,0)))))</f>
        <v>0</v>
      </c>
    </row>
    <row r="34" spans="1:17" ht="15">
      <c r="A34" s="216">
        <f t="shared" si="0"/>
        <v>33</v>
      </c>
      <c r="B34" s="208"/>
      <c r="C34" s="209"/>
      <c r="D34" s="217"/>
      <c r="E34" s="221"/>
      <c r="F34" s="222"/>
      <c r="G34" s="220"/>
      <c r="H34" s="214"/>
      <c r="I34" s="209">
        <f>IF(COUNTBLANK($B34:$B34)=0,IF(ImageCollection!$B$15=SupportingData!$J$2,ProtectedData!$H$2,IF(ImageCollection!$B$15=SupportingData!$J$3,ProtectedData!$H$3,IF(ImageCollection!$B$15=SupportingData!$J$4,ProtectedData!$H$4,IF(ImageCollection!$B$15=SupportingData!$J$5,ProtectedData!$H$5)))),"")</f>
      </c>
      <c r="J34" s="215">
        <f t="shared" si="1"/>
        <v>0</v>
      </c>
      <c r="K34" s="215">
        <f t="shared" si="2"/>
        <v>0</v>
      </c>
      <c r="L34" s="215">
        <f t="shared" si="3"/>
        <v>0</v>
      </c>
      <c r="M34" s="215">
        <f t="shared" si="3"/>
        <v>0</v>
      </c>
      <c r="N34" s="215">
        <f t="shared" si="4"/>
        <v>0</v>
      </c>
      <c r="O34" s="215" t="b">
        <f t="shared" si="5"/>
        <v>1</v>
      </c>
      <c r="P34" s="185" t="b">
        <f>IF(ISNA(MATCH($B34,Specimen!$Z:$Z,0)),FALSE,EXACT(B34,INDEX(Specimen!$Z:$Z,(MATCH($B34,Specimen!$Z:$Z,0)))))</f>
        <v>0</v>
      </c>
      <c r="Q34" s="185" t="b">
        <f>IF(ISNA(MATCH($C34,MyView!$B:$B,0)),FALSE,EXACT(C34,INDEX(MyView!$B:$B,(MATCH($C34,MyView!$B:$B,0)))))</f>
        <v>0</v>
      </c>
    </row>
    <row r="35" spans="1:17" ht="15">
      <c r="A35" s="216">
        <f t="shared" si="0"/>
        <v>34</v>
      </c>
      <c r="B35" s="208"/>
      <c r="C35" s="209"/>
      <c r="D35" s="217"/>
      <c r="E35" s="221"/>
      <c r="F35" s="222"/>
      <c r="G35" s="220"/>
      <c r="H35" s="214"/>
      <c r="I35" s="209">
        <f>IF(COUNTBLANK($B35:$B35)=0,IF(ImageCollection!$B$15=SupportingData!$J$2,ProtectedData!$H$2,IF(ImageCollection!$B$15=SupportingData!$J$3,ProtectedData!$H$3,IF(ImageCollection!$B$15=SupportingData!$J$4,ProtectedData!$H$4,IF(ImageCollection!$B$15=SupportingData!$J$5,ProtectedData!$H$5)))),"")</f>
      </c>
      <c r="J35" s="215">
        <f t="shared" si="1"/>
        <v>0</v>
      </c>
      <c r="K35" s="215">
        <f t="shared" si="2"/>
        <v>0</v>
      </c>
      <c r="L35" s="215">
        <f t="shared" si="3"/>
        <v>0</v>
      </c>
      <c r="M35" s="215">
        <f t="shared" si="3"/>
        <v>0</v>
      </c>
      <c r="N35" s="215">
        <f t="shared" si="4"/>
        <v>0</v>
      </c>
      <c r="O35" s="215" t="b">
        <f t="shared" si="5"/>
        <v>1</v>
      </c>
      <c r="P35" s="185" t="b">
        <f>IF(ISNA(MATCH($B35,Specimen!$Z:$Z,0)),FALSE,EXACT(B35,INDEX(Specimen!$Z:$Z,(MATCH($B35,Specimen!$Z:$Z,0)))))</f>
        <v>0</v>
      </c>
      <c r="Q35" s="185" t="b">
        <f>IF(ISNA(MATCH($C35,MyView!$B:$B,0)),FALSE,EXACT(C35,INDEX(MyView!$B:$B,(MATCH($C35,MyView!$B:$B,0)))))</f>
        <v>0</v>
      </c>
    </row>
    <row r="36" spans="1:17" ht="15">
      <c r="A36" s="216">
        <f t="shared" si="0"/>
        <v>35</v>
      </c>
      <c r="B36" s="208"/>
      <c r="C36" s="209"/>
      <c r="D36" s="217"/>
      <c r="E36" s="221"/>
      <c r="F36" s="222"/>
      <c r="G36" s="220"/>
      <c r="H36" s="214"/>
      <c r="I36" s="209">
        <f>IF(COUNTBLANK($B36:$B36)=0,IF(ImageCollection!$B$15=SupportingData!$J$2,ProtectedData!$H$2,IF(ImageCollection!$B$15=SupportingData!$J$3,ProtectedData!$H$3,IF(ImageCollection!$B$15=SupportingData!$J$4,ProtectedData!$H$4,IF(ImageCollection!$B$15=SupportingData!$J$5,ProtectedData!$H$5)))),"")</f>
      </c>
      <c r="J36" s="215">
        <f t="shared" si="1"/>
        <v>0</v>
      </c>
      <c r="K36" s="215">
        <f t="shared" si="2"/>
        <v>0</v>
      </c>
      <c r="L36" s="215">
        <f t="shared" si="3"/>
        <v>0</v>
      </c>
      <c r="M36" s="215">
        <f t="shared" si="3"/>
        <v>0</v>
      </c>
      <c r="N36" s="215">
        <f t="shared" si="4"/>
        <v>0</v>
      </c>
      <c r="O36" s="215" t="b">
        <f t="shared" si="5"/>
        <v>1</v>
      </c>
      <c r="P36" s="185" t="b">
        <f>IF(ISNA(MATCH($B36,Specimen!$Z:$Z,0)),FALSE,EXACT(B36,INDEX(Specimen!$Z:$Z,(MATCH($B36,Specimen!$Z:$Z,0)))))</f>
        <v>0</v>
      </c>
      <c r="Q36" s="185" t="b">
        <f>IF(ISNA(MATCH($C36,MyView!$B:$B,0)),FALSE,EXACT(C36,INDEX(MyView!$B:$B,(MATCH($C36,MyView!$B:$B,0)))))</f>
        <v>0</v>
      </c>
    </row>
    <row r="37" spans="1:17" ht="15">
      <c r="A37" s="216">
        <f t="shared" si="0"/>
        <v>36</v>
      </c>
      <c r="B37" s="208"/>
      <c r="C37" s="209"/>
      <c r="D37" s="217"/>
      <c r="E37" s="221"/>
      <c r="F37" s="222"/>
      <c r="G37" s="220"/>
      <c r="H37" s="214"/>
      <c r="I37" s="209">
        <f>IF(COUNTBLANK($B37:$B37)=0,IF(ImageCollection!$B$15=SupportingData!$J$2,ProtectedData!$H$2,IF(ImageCollection!$B$15=SupportingData!$J$3,ProtectedData!$H$3,IF(ImageCollection!$B$15=SupportingData!$J$4,ProtectedData!$H$4,IF(ImageCollection!$B$15=SupportingData!$J$5,ProtectedData!$H$5)))),"")</f>
      </c>
      <c r="J37" s="215">
        <f t="shared" si="1"/>
        <v>0</v>
      </c>
      <c r="K37" s="215">
        <f t="shared" si="2"/>
        <v>0</v>
      </c>
      <c r="L37" s="215">
        <f t="shared" si="3"/>
        <v>0</v>
      </c>
      <c r="M37" s="215">
        <f t="shared" si="3"/>
        <v>0</v>
      </c>
      <c r="N37" s="215">
        <f t="shared" si="4"/>
        <v>0</v>
      </c>
      <c r="O37" s="215" t="b">
        <f t="shared" si="5"/>
        <v>1</v>
      </c>
      <c r="P37" s="185" t="b">
        <f>IF(ISNA(MATCH($B37,Specimen!$Z:$Z,0)),FALSE,EXACT(B37,INDEX(Specimen!$Z:$Z,(MATCH($B37,Specimen!$Z:$Z,0)))))</f>
        <v>0</v>
      </c>
      <c r="Q37" s="185" t="b">
        <f>IF(ISNA(MATCH($C37,MyView!$B:$B,0)),FALSE,EXACT(C37,INDEX(MyView!$B:$B,(MATCH($C37,MyView!$B:$B,0)))))</f>
        <v>0</v>
      </c>
    </row>
    <row r="38" spans="1:17" ht="15">
      <c r="A38" s="216">
        <f t="shared" si="0"/>
        <v>37</v>
      </c>
      <c r="B38" s="208"/>
      <c r="C38" s="209"/>
      <c r="D38" s="217"/>
      <c r="E38" s="221"/>
      <c r="F38" s="222"/>
      <c r="G38" s="220"/>
      <c r="H38" s="214"/>
      <c r="I38" s="209">
        <f>IF(COUNTBLANK($B38:$B38)=0,IF(ImageCollection!$B$15=SupportingData!$J$2,ProtectedData!$H$2,IF(ImageCollection!$B$15=SupportingData!$J$3,ProtectedData!$H$3,IF(ImageCollection!$B$15=SupportingData!$J$4,ProtectedData!$H$4,IF(ImageCollection!$B$15=SupportingData!$J$5,ProtectedData!$H$5)))),"")</f>
      </c>
      <c r="J38" s="215">
        <f t="shared" si="1"/>
        <v>0</v>
      </c>
      <c r="K38" s="215">
        <f t="shared" si="2"/>
        <v>0</v>
      </c>
      <c r="L38" s="215">
        <f t="shared" si="3"/>
        <v>0</v>
      </c>
      <c r="M38" s="215">
        <f t="shared" si="3"/>
        <v>0</v>
      </c>
      <c r="N38" s="215">
        <f t="shared" si="4"/>
        <v>0</v>
      </c>
      <c r="O38" s="215" t="b">
        <f t="shared" si="5"/>
        <v>1</v>
      </c>
      <c r="P38" s="185" t="b">
        <f>IF(ISNA(MATCH($B38,Specimen!$Z:$Z,0)),FALSE,EXACT(B38,INDEX(Specimen!$Z:$Z,(MATCH($B38,Specimen!$Z:$Z,0)))))</f>
        <v>0</v>
      </c>
      <c r="Q38" s="185" t="b">
        <f>IF(ISNA(MATCH($C38,MyView!$B:$B,0)),FALSE,EXACT(C38,INDEX(MyView!$B:$B,(MATCH($C38,MyView!$B:$B,0)))))</f>
        <v>0</v>
      </c>
    </row>
    <row r="39" spans="1:17" ht="15">
      <c r="A39" s="216">
        <f t="shared" si="0"/>
        <v>38</v>
      </c>
      <c r="B39" s="208"/>
      <c r="C39" s="209"/>
      <c r="D39" s="217"/>
      <c r="E39" s="221"/>
      <c r="F39" s="222"/>
      <c r="G39" s="220"/>
      <c r="H39" s="214"/>
      <c r="I39" s="209">
        <f>IF(COUNTBLANK($B39:$B39)=0,IF(ImageCollection!$B$15=SupportingData!$J$2,ProtectedData!$H$2,IF(ImageCollection!$B$15=SupportingData!$J$3,ProtectedData!$H$3,IF(ImageCollection!$B$15=SupportingData!$J$4,ProtectedData!$H$4,IF(ImageCollection!$B$15=SupportingData!$J$5,ProtectedData!$H$5)))),"")</f>
      </c>
      <c r="J39" s="215">
        <f t="shared" si="1"/>
        <v>0</v>
      </c>
      <c r="K39" s="215">
        <f t="shared" si="2"/>
        <v>0</v>
      </c>
      <c r="L39" s="215">
        <f t="shared" si="3"/>
        <v>0</v>
      </c>
      <c r="M39" s="215">
        <f t="shared" si="3"/>
        <v>0</v>
      </c>
      <c r="N39" s="215">
        <f t="shared" si="4"/>
        <v>0</v>
      </c>
      <c r="O39" s="215" t="b">
        <f t="shared" si="5"/>
        <v>1</v>
      </c>
      <c r="P39" s="185" t="b">
        <f>IF(ISNA(MATCH($B39,Specimen!$Z:$Z,0)),FALSE,EXACT(B39,INDEX(Specimen!$Z:$Z,(MATCH($B39,Specimen!$Z:$Z,0)))))</f>
        <v>0</v>
      </c>
      <c r="Q39" s="185" t="b">
        <f>IF(ISNA(MATCH($C39,MyView!$B:$B,0)),FALSE,EXACT(C39,INDEX(MyView!$B:$B,(MATCH($C39,MyView!$B:$B,0)))))</f>
        <v>0</v>
      </c>
    </row>
    <row r="40" spans="1:17" ht="15">
      <c r="A40" s="216">
        <f t="shared" si="0"/>
        <v>39</v>
      </c>
      <c r="B40" s="208"/>
      <c r="C40" s="209"/>
      <c r="D40" s="217"/>
      <c r="E40" s="221"/>
      <c r="F40" s="222"/>
      <c r="G40" s="220"/>
      <c r="H40" s="214"/>
      <c r="I40" s="209">
        <f>IF(COUNTBLANK($B40:$B40)=0,IF(ImageCollection!$B$15=SupportingData!$J$2,ProtectedData!$H$2,IF(ImageCollection!$B$15=SupportingData!$J$3,ProtectedData!$H$3,IF(ImageCollection!$B$15=SupportingData!$J$4,ProtectedData!$H$4,IF(ImageCollection!$B$15=SupportingData!$J$5,ProtectedData!$H$5)))),"")</f>
      </c>
      <c r="J40" s="215">
        <f t="shared" si="1"/>
        <v>0</v>
      </c>
      <c r="K40" s="215">
        <f t="shared" si="2"/>
        <v>0</v>
      </c>
      <c r="L40" s="215">
        <f t="shared" si="3"/>
        <v>0</v>
      </c>
      <c r="M40" s="215">
        <f t="shared" si="3"/>
        <v>0</v>
      </c>
      <c r="N40" s="215">
        <f t="shared" si="4"/>
        <v>0</v>
      </c>
      <c r="O40" s="215" t="b">
        <f t="shared" si="5"/>
        <v>1</v>
      </c>
      <c r="P40" s="185" t="b">
        <f>IF(ISNA(MATCH($B40,Specimen!$Z:$Z,0)),FALSE,EXACT(B40,INDEX(Specimen!$Z:$Z,(MATCH($B40,Specimen!$Z:$Z,0)))))</f>
        <v>0</v>
      </c>
      <c r="Q40" s="185" t="b">
        <f>IF(ISNA(MATCH($C40,MyView!$B:$B,0)),FALSE,EXACT(C40,INDEX(MyView!$B:$B,(MATCH($C40,MyView!$B:$B,0)))))</f>
        <v>0</v>
      </c>
    </row>
    <row r="41" spans="1:17" ht="15">
      <c r="A41" s="216">
        <f t="shared" si="0"/>
        <v>40</v>
      </c>
      <c r="B41" s="208"/>
      <c r="C41" s="209"/>
      <c r="D41" s="217"/>
      <c r="E41" s="221"/>
      <c r="F41" s="222"/>
      <c r="G41" s="220"/>
      <c r="H41" s="214"/>
      <c r="I41" s="209">
        <f>IF(COUNTBLANK($B41:$B41)=0,IF(ImageCollection!$B$15=SupportingData!$J$2,ProtectedData!$H$2,IF(ImageCollection!$B$15=SupportingData!$J$3,ProtectedData!$H$3,IF(ImageCollection!$B$15=SupportingData!$J$4,ProtectedData!$H$4,IF(ImageCollection!$B$15=SupportingData!$J$5,ProtectedData!$H$5)))),"")</f>
      </c>
      <c r="J41" s="215">
        <f t="shared" si="1"/>
        <v>0</v>
      </c>
      <c r="K41" s="215">
        <f t="shared" si="2"/>
        <v>0</v>
      </c>
      <c r="L41" s="215">
        <f t="shared" si="3"/>
        <v>0</v>
      </c>
      <c r="M41" s="215">
        <f t="shared" si="3"/>
        <v>0</v>
      </c>
      <c r="N41" s="215">
        <f t="shared" si="4"/>
        <v>0</v>
      </c>
      <c r="O41" s="215" t="b">
        <f t="shared" si="5"/>
        <v>1</v>
      </c>
      <c r="P41" s="185" t="b">
        <f>IF(ISNA(MATCH($B41,Specimen!$Z:$Z,0)),FALSE,EXACT(B41,INDEX(Specimen!$Z:$Z,(MATCH($B41,Specimen!$Z:$Z,0)))))</f>
        <v>0</v>
      </c>
      <c r="Q41" s="185" t="b">
        <f>IF(ISNA(MATCH($C41,MyView!$B:$B,0)),FALSE,EXACT(C41,INDEX(MyView!$B:$B,(MATCH($C41,MyView!$B:$B,0)))))</f>
        <v>0</v>
      </c>
    </row>
    <row r="42" spans="1:17" ht="15">
      <c r="A42" s="216">
        <f t="shared" si="0"/>
        <v>41</v>
      </c>
      <c r="B42" s="208"/>
      <c r="C42" s="209"/>
      <c r="D42" s="217"/>
      <c r="E42" s="221"/>
      <c r="F42" s="222"/>
      <c r="G42" s="220"/>
      <c r="H42" s="214"/>
      <c r="I42" s="209">
        <f>IF(COUNTBLANK($B42:$B42)=0,IF(ImageCollection!$B$15=SupportingData!$J$2,ProtectedData!$H$2,IF(ImageCollection!$B$15=SupportingData!$J$3,ProtectedData!$H$3,IF(ImageCollection!$B$15=SupportingData!$J$4,ProtectedData!$H$4,IF(ImageCollection!$B$15=SupportingData!$J$5,ProtectedData!$H$5)))),"")</f>
      </c>
      <c r="J42" s="215">
        <f t="shared" si="1"/>
        <v>0</v>
      </c>
      <c r="K42" s="215">
        <f t="shared" si="2"/>
        <v>0</v>
      </c>
      <c r="L42" s="215">
        <f t="shared" si="3"/>
        <v>0</v>
      </c>
      <c r="M42" s="215">
        <f t="shared" si="3"/>
        <v>0</v>
      </c>
      <c r="N42" s="215">
        <f t="shared" si="4"/>
        <v>0</v>
      </c>
      <c r="O42" s="215" t="b">
        <f t="shared" si="5"/>
        <v>1</v>
      </c>
      <c r="P42" s="185" t="b">
        <f>IF(ISNA(MATCH($B42,Specimen!$Z:$Z,0)),FALSE,EXACT(B42,INDEX(Specimen!$Z:$Z,(MATCH($B42,Specimen!$Z:$Z,0)))))</f>
        <v>0</v>
      </c>
      <c r="Q42" s="185" t="b">
        <f>IF(ISNA(MATCH($C42,MyView!$B:$B,0)),FALSE,EXACT(C42,INDEX(MyView!$B:$B,(MATCH($C42,MyView!$B:$B,0)))))</f>
        <v>0</v>
      </c>
    </row>
    <row r="43" spans="1:17" ht="15">
      <c r="A43" s="216">
        <f t="shared" si="0"/>
        <v>42</v>
      </c>
      <c r="B43" s="208"/>
      <c r="C43" s="209"/>
      <c r="D43" s="217"/>
      <c r="E43" s="221"/>
      <c r="F43" s="222"/>
      <c r="G43" s="220"/>
      <c r="H43" s="214"/>
      <c r="I43" s="209">
        <f>IF(COUNTBLANK($B43:$B43)=0,IF(ImageCollection!$B$15=SupportingData!$J$2,ProtectedData!$H$2,IF(ImageCollection!$B$15=SupportingData!$J$3,ProtectedData!$H$3,IF(ImageCollection!$B$15=SupportingData!$J$4,ProtectedData!$H$4,IF(ImageCollection!$B$15=SupportingData!$J$5,ProtectedData!$H$5)))),"")</f>
      </c>
      <c r="J43" s="215">
        <f t="shared" si="1"/>
        <v>0</v>
      </c>
      <c r="K43" s="215">
        <f t="shared" si="2"/>
        <v>0</v>
      </c>
      <c r="L43" s="215">
        <f t="shared" si="3"/>
        <v>0</v>
      </c>
      <c r="M43" s="215">
        <f t="shared" si="3"/>
        <v>0</v>
      </c>
      <c r="N43" s="215">
        <f t="shared" si="4"/>
        <v>0</v>
      </c>
      <c r="O43" s="215" t="b">
        <f t="shared" si="5"/>
        <v>1</v>
      </c>
      <c r="P43" s="185" t="b">
        <f>IF(ISNA(MATCH($B43,Specimen!$Z:$Z,0)),FALSE,EXACT(B43,INDEX(Specimen!$Z:$Z,(MATCH($B43,Specimen!$Z:$Z,0)))))</f>
        <v>0</v>
      </c>
      <c r="Q43" s="185" t="b">
        <f>IF(ISNA(MATCH($C43,MyView!$B:$B,0)),FALSE,EXACT(C43,INDEX(MyView!$B:$B,(MATCH($C43,MyView!$B:$B,0)))))</f>
        <v>0</v>
      </c>
    </row>
    <row r="44" spans="1:17" ht="15">
      <c r="A44" s="216">
        <f t="shared" si="0"/>
        <v>43</v>
      </c>
      <c r="B44" s="208"/>
      <c r="C44" s="209"/>
      <c r="D44" s="217"/>
      <c r="E44" s="221"/>
      <c r="F44" s="222"/>
      <c r="G44" s="220"/>
      <c r="H44" s="214"/>
      <c r="I44" s="209">
        <f>IF(COUNTBLANK($B44:$B44)=0,IF(ImageCollection!$B$15=SupportingData!$J$2,ProtectedData!$H$2,IF(ImageCollection!$B$15=SupportingData!$J$3,ProtectedData!$H$3,IF(ImageCollection!$B$15=SupportingData!$J$4,ProtectedData!$H$4,IF(ImageCollection!$B$15=SupportingData!$J$5,ProtectedData!$H$5)))),"")</f>
      </c>
      <c r="J44" s="215">
        <f t="shared" si="1"/>
        <v>0</v>
      </c>
      <c r="K44" s="215">
        <f t="shared" si="2"/>
        <v>0</v>
      </c>
      <c r="L44" s="215">
        <f t="shared" si="3"/>
        <v>0</v>
      </c>
      <c r="M44" s="215">
        <f t="shared" si="3"/>
        <v>0</v>
      </c>
      <c r="N44" s="215">
        <f t="shared" si="4"/>
        <v>0</v>
      </c>
      <c r="O44" s="215" t="b">
        <f t="shared" si="5"/>
        <v>1</v>
      </c>
      <c r="P44" s="185" t="b">
        <f>IF(ISNA(MATCH($B44,Specimen!$Z:$Z,0)),FALSE,EXACT(B44,INDEX(Specimen!$Z:$Z,(MATCH($B44,Specimen!$Z:$Z,0)))))</f>
        <v>0</v>
      </c>
      <c r="Q44" s="185" t="b">
        <f>IF(ISNA(MATCH($C44,MyView!$B:$B,0)),FALSE,EXACT(C44,INDEX(MyView!$B:$B,(MATCH($C44,MyView!$B:$B,0)))))</f>
        <v>0</v>
      </c>
    </row>
    <row r="45" spans="1:17" ht="15">
      <c r="A45" s="216">
        <f t="shared" si="0"/>
        <v>44</v>
      </c>
      <c r="B45" s="208"/>
      <c r="C45" s="209"/>
      <c r="D45" s="217"/>
      <c r="E45" s="221"/>
      <c r="F45" s="222"/>
      <c r="G45" s="220"/>
      <c r="H45" s="214"/>
      <c r="I45" s="209">
        <f>IF(COUNTBLANK($B45:$B45)=0,IF(ImageCollection!$B$15=SupportingData!$J$2,ProtectedData!$H$2,IF(ImageCollection!$B$15=SupportingData!$J$3,ProtectedData!$H$3,IF(ImageCollection!$B$15=SupportingData!$J$4,ProtectedData!$H$4,IF(ImageCollection!$B$15=SupportingData!$J$5,ProtectedData!$H$5)))),"")</f>
      </c>
      <c r="J45" s="215">
        <f t="shared" si="1"/>
        <v>0</v>
      </c>
      <c r="K45" s="215">
        <f t="shared" si="2"/>
        <v>0</v>
      </c>
      <c r="L45" s="215">
        <f t="shared" si="3"/>
        <v>0</v>
      </c>
      <c r="M45" s="215">
        <f t="shared" si="3"/>
        <v>0</v>
      </c>
      <c r="N45" s="215">
        <f t="shared" si="4"/>
        <v>0</v>
      </c>
      <c r="O45" s="215" t="b">
        <f t="shared" si="5"/>
        <v>1</v>
      </c>
      <c r="P45" s="185" t="b">
        <f>IF(ISNA(MATCH($B45,Specimen!$Z:$Z,0)),FALSE,EXACT(B45,INDEX(Specimen!$Z:$Z,(MATCH($B45,Specimen!$Z:$Z,0)))))</f>
        <v>0</v>
      </c>
      <c r="Q45" s="185" t="b">
        <f>IF(ISNA(MATCH($C45,MyView!$B:$B,0)),FALSE,EXACT(C45,INDEX(MyView!$B:$B,(MATCH($C45,MyView!$B:$B,0)))))</f>
        <v>0</v>
      </c>
    </row>
    <row r="46" spans="1:17" ht="15">
      <c r="A46" s="216">
        <f t="shared" si="0"/>
        <v>45</v>
      </c>
      <c r="B46" s="208"/>
      <c r="C46" s="209"/>
      <c r="D46" s="217"/>
      <c r="E46" s="221"/>
      <c r="F46" s="222"/>
      <c r="G46" s="220"/>
      <c r="H46" s="214"/>
      <c r="I46" s="209">
        <f>IF(COUNTBLANK($B46:$B46)=0,IF(ImageCollection!$B$15=SupportingData!$J$2,ProtectedData!$H$2,IF(ImageCollection!$B$15=SupportingData!$J$3,ProtectedData!$H$3,IF(ImageCollection!$B$15=SupportingData!$J$4,ProtectedData!$H$4,IF(ImageCollection!$B$15=SupportingData!$J$5,ProtectedData!$H$5)))),"")</f>
      </c>
      <c r="J46" s="215">
        <f t="shared" si="1"/>
        <v>0</v>
      </c>
      <c r="K46" s="215">
        <f t="shared" si="2"/>
        <v>0</v>
      </c>
      <c r="L46" s="215">
        <f t="shared" si="3"/>
        <v>0</v>
      </c>
      <c r="M46" s="215">
        <f t="shared" si="3"/>
        <v>0</v>
      </c>
      <c r="N46" s="215">
        <f t="shared" si="4"/>
        <v>0</v>
      </c>
      <c r="O46" s="215" t="b">
        <f t="shared" si="5"/>
        <v>1</v>
      </c>
      <c r="P46" s="185" t="b">
        <f>IF(ISNA(MATCH($B46,Specimen!$Z:$Z,0)),FALSE,EXACT(B46,INDEX(Specimen!$Z:$Z,(MATCH($B46,Specimen!$Z:$Z,0)))))</f>
        <v>0</v>
      </c>
      <c r="Q46" s="185" t="b">
        <f>IF(ISNA(MATCH($C46,MyView!$B:$B,0)),FALSE,EXACT(C46,INDEX(MyView!$B:$B,(MATCH($C46,MyView!$B:$B,0)))))</f>
        <v>0</v>
      </c>
    </row>
    <row r="47" spans="1:17" ht="15">
      <c r="A47" s="216">
        <f t="shared" si="0"/>
        <v>46</v>
      </c>
      <c r="B47" s="208"/>
      <c r="C47" s="209"/>
      <c r="D47" s="217"/>
      <c r="E47" s="221"/>
      <c r="F47" s="222"/>
      <c r="G47" s="220"/>
      <c r="H47" s="214"/>
      <c r="I47" s="209">
        <f>IF(COUNTBLANK($B47:$B47)=0,IF(ImageCollection!$B$15=SupportingData!$J$2,ProtectedData!$H$2,IF(ImageCollection!$B$15=SupportingData!$J$3,ProtectedData!$H$3,IF(ImageCollection!$B$15=SupportingData!$J$4,ProtectedData!$H$4,IF(ImageCollection!$B$15=SupportingData!$J$5,ProtectedData!$H$5)))),"")</f>
      </c>
      <c r="J47" s="215">
        <f t="shared" si="1"/>
        <v>0</v>
      </c>
      <c r="K47" s="215">
        <f t="shared" si="2"/>
        <v>0</v>
      </c>
      <c r="L47" s="215">
        <f t="shared" si="3"/>
        <v>0</v>
      </c>
      <c r="M47" s="215">
        <f t="shared" si="3"/>
        <v>0</v>
      </c>
      <c r="N47" s="215">
        <f t="shared" si="4"/>
        <v>0</v>
      </c>
      <c r="O47" s="215" t="b">
        <f t="shared" si="5"/>
        <v>1</v>
      </c>
      <c r="P47" s="185" t="b">
        <f>IF(ISNA(MATCH($B47,Specimen!$Z:$Z,0)),FALSE,EXACT(B47,INDEX(Specimen!$Z:$Z,(MATCH($B47,Specimen!$Z:$Z,0)))))</f>
        <v>0</v>
      </c>
      <c r="Q47" s="185" t="b">
        <f>IF(ISNA(MATCH($C47,MyView!$B:$B,0)),FALSE,EXACT(C47,INDEX(MyView!$B:$B,(MATCH($C47,MyView!$B:$B,0)))))</f>
        <v>0</v>
      </c>
    </row>
    <row r="48" spans="1:17" ht="15">
      <c r="A48" s="216">
        <f t="shared" si="0"/>
        <v>47</v>
      </c>
      <c r="B48" s="208"/>
      <c r="C48" s="209"/>
      <c r="D48" s="217"/>
      <c r="E48" s="221"/>
      <c r="F48" s="222"/>
      <c r="G48" s="220"/>
      <c r="H48" s="214"/>
      <c r="I48" s="209">
        <f>IF(COUNTBLANK($B48:$B48)=0,IF(ImageCollection!$B$15=SupportingData!$J$2,ProtectedData!$H$2,IF(ImageCollection!$B$15=SupportingData!$J$3,ProtectedData!$H$3,IF(ImageCollection!$B$15=SupportingData!$J$4,ProtectedData!$H$4,IF(ImageCollection!$B$15=SupportingData!$J$5,ProtectedData!$H$5)))),"")</f>
      </c>
      <c r="J48" s="215">
        <f t="shared" si="1"/>
        <v>0</v>
      </c>
      <c r="K48" s="215">
        <f t="shared" si="2"/>
        <v>0</v>
      </c>
      <c r="L48" s="215">
        <f t="shared" si="3"/>
        <v>0</v>
      </c>
      <c r="M48" s="215">
        <f t="shared" si="3"/>
        <v>0</v>
      </c>
      <c r="N48" s="215">
        <f t="shared" si="4"/>
        <v>0</v>
      </c>
      <c r="O48" s="215" t="b">
        <f t="shared" si="5"/>
        <v>1</v>
      </c>
      <c r="P48" s="185" t="b">
        <f>IF(ISNA(MATCH($B48,Specimen!$Z:$Z,0)),FALSE,EXACT(B48,INDEX(Specimen!$Z:$Z,(MATCH($B48,Specimen!$Z:$Z,0)))))</f>
        <v>0</v>
      </c>
      <c r="Q48" s="185" t="b">
        <f>IF(ISNA(MATCH($C48,MyView!$B:$B,0)),FALSE,EXACT(C48,INDEX(MyView!$B:$B,(MATCH($C48,MyView!$B:$B,0)))))</f>
        <v>0</v>
      </c>
    </row>
    <row r="49" spans="1:17" ht="15">
      <c r="A49" s="216">
        <f t="shared" si="0"/>
        <v>48</v>
      </c>
      <c r="B49" s="208"/>
      <c r="C49" s="209"/>
      <c r="D49" s="217"/>
      <c r="E49" s="221"/>
      <c r="F49" s="222"/>
      <c r="G49" s="220"/>
      <c r="H49" s="214"/>
      <c r="I49" s="209">
        <f>IF(COUNTBLANK($B49:$B49)=0,IF(ImageCollection!$B$15=SupportingData!$J$2,ProtectedData!$H$2,IF(ImageCollection!$B$15=SupportingData!$J$3,ProtectedData!$H$3,IF(ImageCollection!$B$15=SupportingData!$J$4,ProtectedData!$H$4,IF(ImageCollection!$B$15=SupportingData!$J$5,ProtectedData!$H$5)))),"")</f>
      </c>
      <c r="J49" s="215">
        <f t="shared" si="1"/>
        <v>0</v>
      </c>
      <c r="K49" s="215">
        <f t="shared" si="2"/>
        <v>0</v>
      </c>
      <c r="L49" s="215">
        <f t="shared" si="3"/>
        <v>0</v>
      </c>
      <c r="M49" s="215">
        <f t="shared" si="3"/>
        <v>0</v>
      </c>
      <c r="N49" s="215">
        <f t="shared" si="4"/>
        <v>0</v>
      </c>
      <c r="O49" s="215" t="b">
        <f t="shared" si="5"/>
        <v>1</v>
      </c>
      <c r="P49" s="185" t="b">
        <f>IF(ISNA(MATCH($B49,Specimen!$Z:$Z,0)),FALSE,EXACT(B49,INDEX(Specimen!$Z:$Z,(MATCH($B49,Specimen!$Z:$Z,0)))))</f>
        <v>0</v>
      </c>
      <c r="Q49" s="185" t="b">
        <f>IF(ISNA(MATCH($C49,MyView!$B:$B,0)),FALSE,EXACT(C49,INDEX(MyView!$B:$B,(MATCH($C49,MyView!$B:$B,0)))))</f>
        <v>0</v>
      </c>
    </row>
    <row r="50" spans="1:17" ht="15">
      <c r="A50" s="216">
        <f t="shared" si="0"/>
        <v>49</v>
      </c>
      <c r="B50" s="208"/>
      <c r="C50" s="209"/>
      <c r="D50" s="217"/>
      <c r="E50" s="221"/>
      <c r="F50" s="222"/>
      <c r="G50" s="220"/>
      <c r="H50" s="214"/>
      <c r="I50" s="209">
        <f>IF(COUNTBLANK($B50:$B50)=0,IF(ImageCollection!$B$15=SupportingData!$J$2,ProtectedData!$H$2,IF(ImageCollection!$B$15=SupportingData!$J$3,ProtectedData!$H$3,IF(ImageCollection!$B$15=SupportingData!$J$4,ProtectedData!$H$4,IF(ImageCollection!$B$15=SupportingData!$J$5,ProtectedData!$H$5)))),"")</f>
      </c>
      <c r="J50" s="215">
        <f t="shared" si="1"/>
        <v>0</v>
      </c>
      <c r="K50" s="215">
        <f t="shared" si="2"/>
        <v>0</v>
      </c>
      <c r="L50" s="215">
        <f t="shared" si="3"/>
        <v>0</v>
      </c>
      <c r="M50" s="215">
        <f t="shared" si="3"/>
        <v>0</v>
      </c>
      <c r="N50" s="215">
        <f t="shared" si="4"/>
        <v>0</v>
      </c>
      <c r="O50" s="215" t="b">
        <f t="shared" si="5"/>
        <v>1</v>
      </c>
      <c r="P50" s="185" t="b">
        <f>IF(ISNA(MATCH($B50,Specimen!$Z:$Z,0)),FALSE,EXACT(B50,INDEX(Specimen!$Z:$Z,(MATCH($B50,Specimen!$Z:$Z,0)))))</f>
        <v>0</v>
      </c>
      <c r="Q50" s="185" t="b">
        <f>IF(ISNA(MATCH($C50,MyView!$B:$B,0)),FALSE,EXACT(C50,INDEX(MyView!$B:$B,(MATCH($C50,MyView!$B:$B,0)))))</f>
        <v>0</v>
      </c>
    </row>
    <row r="51" spans="1:17" ht="15">
      <c r="A51" s="216">
        <f t="shared" si="0"/>
        <v>50</v>
      </c>
      <c r="B51" s="208"/>
      <c r="C51" s="209"/>
      <c r="D51" s="217"/>
      <c r="E51" s="221"/>
      <c r="F51" s="222"/>
      <c r="G51" s="220"/>
      <c r="H51" s="214"/>
      <c r="I51" s="209">
        <f>IF(COUNTBLANK($B51:$B51)=0,IF(ImageCollection!$B$15=SupportingData!$J$2,ProtectedData!$H$2,IF(ImageCollection!$B$15=SupportingData!$J$3,ProtectedData!$H$3,IF(ImageCollection!$B$15=SupportingData!$J$4,ProtectedData!$H$4,IF(ImageCollection!$B$15=SupportingData!$J$5,ProtectedData!$H$5)))),"")</f>
      </c>
      <c r="J51" s="215">
        <f t="shared" si="1"/>
        <v>0</v>
      </c>
      <c r="K51" s="215">
        <f t="shared" si="2"/>
        <v>0</v>
      </c>
      <c r="L51" s="215">
        <f t="shared" si="3"/>
        <v>0</v>
      </c>
      <c r="M51" s="215">
        <f t="shared" si="3"/>
        <v>0</v>
      </c>
      <c r="N51" s="215">
        <f t="shared" si="4"/>
        <v>0</v>
      </c>
      <c r="O51" s="215" t="b">
        <f t="shared" si="5"/>
        <v>1</v>
      </c>
      <c r="P51" s="185" t="b">
        <f>IF(ISNA(MATCH($B51,Specimen!$Z:$Z,0)),FALSE,EXACT(B51,INDEX(Specimen!$Z:$Z,(MATCH($B51,Specimen!$Z:$Z,0)))))</f>
        <v>0</v>
      </c>
      <c r="Q51" s="185" t="b">
        <f>IF(ISNA(MATCH($C51,MyView!$B:$B,0)),FALSE,EXACT(C51,INDEX(MyView!$B:$B,(MATCH($C51,MyView!$B:$B,0)))))</f>
        <v>0</v>
      </c>
    </row>
    <row r="52" spans="1:17" ht="15">
      <c r="A52" s="216">
        <f t="shared" si="0"/>
        <v>51</v>
      </c>
      <c r="B52" s="208"/>
      <c r="C52" s="209"/>
      <c r="D52" s="217"/>
      <c r="E52" s="221"/>
      <c r="F52" s="222"/>
      <c r="G52" s="220"/>
      <c r="H52" s="214"/>
      <c r="I52" s="209">
        <f>IF(COUNTBLANK($B52:$B52)=0,IF(ImageCollection!$B$15=SupportingData!$J$2,ProtectedData!$H$2,IF(ImageCollection!$B$15=SupportingData!$J$3,ProtectedData!$H$3,IF(ImageCollection!$B$15=SupportingData!$J$4,ProtectedData!$H$4,IF(ImageCollection!$B$15=SupportingData!$J$5,ProtectedData!$H$5)))),"")</f>
      </c>
      <c r="J52" s="215">
        <f t="shared" si="1"/>
        <v>0</v>
      </c>
      <c r="K52" s="215">
        <f t="shared" si="2"/>
        <v>0</v>
      </c>
      <c r="L52" s="215">
        <f t="shared" si="3"/>
        <v>0</v>
      </c>
      <c r="M52" s="215">
        <f t="shared" si="3"/>
        <v>0</v>
      </c>
      <c r="N52" s="215">
        <f t="shared" si="4"/>
        <v>0</v>
      </c>
      <c r="O52" s="215" t="b">
        <f t="shared" si="5"/>
        <v>1</v>
      </c>
      <c r="P52" s="185" t="b">
        <f>IF(ISNA(MATCH($B52,Specimen!$Z:$Z,0)),FALSE,EXACT(B52,INDEX(Specimen!$Z:$Z,(MATCH($B52,Specimen!$Z:$Z,0)))))</f>
        <v>0</v>
      </c>
      <c r="Q52" s="185" t="b">
        <f>IF(ISNA(MATCH($C52,MyView!$B:$B,0)),FALSE,EXACT(C52,INDEX(MyView!$B:$B,(MATCH($C52,MyView!$B:$B,0)))))</f>
        <v>0</v>
      </c>
    </row>
    <row r="53" spans="1:17" ht="15">
      <c r="A53" s="216">
        <f t="shared" si="0"/>
        <v>52</v>
      </c>
      <c r="B53" s="208"/>
      <c r="C53" s="209"/>
      <c r="D53" s="217"/>
      <c r="E53" s="221"/>
      <c r="F53" s="222"/>
      <c r="G53" s="220"/>
      <c r="H53" s="214"/>
      <c r="I53" s="209">
        <f>IF(COUNTBLANK($B53:$B53)=0,IF(ImageCollection!$B$15=SupportingData!$J$2,ProtectedData!$H$2,IF(ImageCollection!$B$15=SupportingData!$J$3,ProtectedData!$H$3,IF(ImageCollection!$B$15=SupportingData!$J$4,ProtectedData!$H$4,IF(ImageCollection!$B$15=SupportingData!$J$5,ProtectedData!$H$5)))),"")</f>
      </c>
      <c r="J53" s="215">
        <f t="shared" si="1"/>
        <v>0</v>
      </c>
      <c r="K53" s="215">
        <f t="shared" si="2"/>
        <v>0</v>
      </c>
      <c r="L53" s="215">
        <f t="shared" si="3"/>
        <v>0</v>
      </c>
      <c r="M53" s="215">
        <f t="shared" si="3"/>
        <v>0</v>
      </c>
      <c r="N53" s="215">
        <f t="shared" si="4"/>
        <v>0</v>
      </c>
      <c r="O53" s="215" t="b">
        <f t="shared" si="5"/>
        <v>1</v>
      </c>
      <c r="P53" s="185" t="b">
        <f>IF(ISNA(MATCH($B53,Specimen!$Z:$Z,0)),FALSE,EXACT(B53,INDEX(Specimen!$Z:$Z,(MATCH($B53,Specimen!$Z:$Z,0)))))</f>
        <v>0</v>
      </c>
      <c r="Q53" s="185" t="b">
        <f>IF(ISNA(MATCH($C53,MyView!$B:$B,0)),FALSE,EXACT(C53,INDEX(MyView!$B:$B,(MATCH($C53,MyView!$B:$B,0)))))</f>
        <v>0</v>
      </c>
    </row>
    <row r="54" spans="1:17" ht="15">
      <c r="A54" s="216">
        <f t="shared" si="0"/>
        <v>53</v>
      </c>
      <c r="B54" s="208"/>
      <c r="C54" s="209"/>
      <c r="D54" s="217"/>
      <c r="E54" s="221"/>
      <c r="F54" s="222"/>
      <c r="G54" s="220"/>
      <c r="H54" s="214"/>
      <c r="I54" s="209">
        <f>IF(COUNTBLANK($B54:$B54)=0,IF(ImageCollection!$B$15=SupportingData!$J$2,ProtectedData!$H$2,IF(ImageCollection!$B$15=SupportingData!$J$3,ProtectedData!$H$3,IF(ImageCollection!$B$15=SupportingData!$J$4,ProtectedData!$H$4,IF(ImageCollection!$B$15=SupportingData!$J$5,ProtectedData!$H$5)))),"")</f>
      </c>
      <c r="J54" s="215">
        <f t="shared" si="1"/>
        <v>0</v>
      </c>
      <c r="K54" s="215">
        <f t="shared" si="2"/>
        <v>0</v>
      </c>
      <c r="L54" s="215">
        <f t="shared" si="3"/>
        <v>0</v>
      </c>
      <c r="M54" s="215">
        <f t="shared" si="3"/>
        <v>0</v>
      </c>
      <c r="N54" s="215">
        <f t="shared" si="4"/>
        <v>0</v>
      </c>
      <c r="O54" s="215" t="b">
        <f t="shared" si="5"/>
        <v>1</v>
      </c>
      <c r="P54" s="185" t="b">
        <f>IF(ISNA(MATCH($B54,Specimen!$Z:$Z,0)),FALSE,EXACT(B54,INDEX(Specimen!$Z:$Z,(MATCH($B54,Specimen!$Z:$Z,0)))))</f>
        <v>0</v>
      </c>
      <c r="Q54" s="185" t="b">
        <f>IF(ISNA(MATCH($C54,MyView!$B:$B,0)),FALSE,EXACT(C54,INDEX(MyView!$B:$B,(MATCH($C54,MyView!$B:$B,0)))))</f>
        <v>0</v>
      </c>
    </row>
    <row r="55" spans="1:17" ht="15">
      <c r="A55" s="216">
        <f t="shared" si="0"/>
        <v>54</v>
      </c>
      <c r="B55" s="208"/>
      <c r="C55" s="209"/>
      <c r="D55" s="217"/>
      <c r="E55" s="221"/>
      <c r="F55" s="222"/>
      <c r="G55" s="220"/>
      <c r="H55" s="214"/>
      <c r="I55" s="209">
        <f>IF(COUNTBLANK($B55:$B55)=0,IF(ImageCollection!$B$15=SupportingData!$J$2,ProtectedData!$H$2,IF(ImageCollection!$B$15=SupportingData!$J$3,ProtectedData!$H$3,IF(ImageCollection!$B$15=SupportingData!$J$4,ProtectedData!$H$4,IF(ImageCollection!$B$15=SupportingData!$J$5,ProtectedData!$H$5)))),"")</f>
      </c>
      <c r="J55" s="215">
        <f t="shared" si="1"/>
        <v>0</v>
      </c>
      <c r="K55" s="215">
        <f t="shared" si="2"/>
        <v>0</v>
      </c>
      <c r="L55" s="215">
        <f t="shared" si="3"/>
        <v>0</v>
      </c>
      <c r="M55" s="215">
        <f t="shared" si="3"/>
        <v>0</v>
      </c>
      <c r="N55" s="215">
        <f t="shared" si="4"/>
        <v>0</v>
      </c>
      <c r="O55" s="215" t="b">
        <f t="shared" si="5"/>
        <v>1</v>
      </c>
      <c r="P55" s="185" t="b">
        <f>IF(ISNA(MATCH($B55,Specimen!$Z:$Z,0)),FALSE,EXACT(B55,INDEX(Specimen!$Z:$Z,(MATCH($B55,Specimen!$Z:$Z,0)))))</f>
        <v>0</v>
      </c>
      <c r="Q55" s="185" t="b">
        <f>IF(ISNA(MATCH($C55,MyView!$B:$B,0)),FALSE,EXACT(C55,INDEX(MyView!$B:$B,(MATCH($C55,MyView!$B:$B,0)))))</f>
        <v>0</v>
      </c>
    </row>
    <row r="56" spans="1:17" ht="15">
      <c r="A56" s="216">
        <f t="shared" si="0"/>
        <v>55</v>
      </c>
      <c r="B56" s="208"/>
      <c r="C56" s="209"/>
      <c r="D56" s="217"/>
      <c r="E56" s="221"/>
      <c r="F56" s="222"/>
      <c r="G56" s="220"/>
      <c r="H56" s="214"/>
      <c r="I56" s="209">
        <f>IF(COUNTBLANK($B56:$B56)=0,IF(ImageCollection!$B$15=SupportingData!$J$2,ProtectedData!$H$2,IF(ImageCollection!$B$15=SupportingData!$J$3,ProtectedData!$H$3,IF(ImageCollection!$B$15=SupportingData!$J$4,ProtectedData!$H$4,IF(ImageCollection!$B$15=SupportingData!$J$5,ProtectedData!$H$5)))),"")</f>
      </c>
      <c r="J56" s="215">
        <f t="shared" si="1"/>
        <v>0</v>
      </c>
      <c r="K56" s="215">
        <f t="shared" si="2"/>
        <v>0</v>
      </c>
      <c r="L56" s="215">
        <f t="shared" si="3"/>
        <v>0</v>
      </c>
      <c r="M56" s="215">
        <f t="shared" si="3"/>
        <v>0</v>
      </c>
      <c r="N56" s="215">
        <f t="shared" si="4"/>
        <v>0</v>
      </c>
      <c r="O56" s="215" t="b">
        <f t="shared" si="5"/>
        <v>1</v>
      </c>
      <c r="P56" s="185" t="b">
        <f>IF(ISNA(MATCH($B56,Specimen!$Z:$Z,0)),FALSE,EXACT(B56,INDEX(Specimen!$Z:$Z,(MATCH($B56,Specimen!$Z:$Z,0)))))</f>
        <v>0</v>
      </c>
      <c r="Q56" s="185" t="b">
        <f>IF(ISNA(MATCH($C56,MyView!$B:$B,0)),FALSE,EXACT(C56,INDEX(MyView!$B:$B,(MATCH($C56,MyView!$B:$B,0)))))</f>
        <v>0</v>
      </c>
    </row>
    <row r="57" spans="1:17" ht="15">
      <c r="A57" s="216">
        <f t="shared" si="0"/>
        <v>56</v>
      </c>
      <c r="B57" s="208"/>
      <c r="C57" s="209"/>
      <c r="D57" s="217"/>
      <c r="E57" s="221"/>
      <c r="F57" s="222"/>
      <c r="G57" s="220"/>
      <c r="H57" s="214"/>
      <c r="I57" s="209">
        <f>IF(COUNTBLANK($B57:$B57)=0,IF(ImageCollection!$B$15=SupportingData!$J$2,ProtectedData!$H$2,IF(ImageCollection!$B$15=SupportingData!$J$3,ProtectedData!$H$3,IF(ImageCollection!$B$15=SupportingData!$J$4,ProtectedData!$H$4,IF(ImageCollection!$B$15=SupportingData!$J$5,ProtectedData!$H$5)))),"")</f>
      </c>
      <c r="J57" s="215">
        <f t="shared" si="1"/>
        <v>0</v>
      </c>
      <c r="K57" s="215">
        <f t="shared" si="2"/>
        <v>0</v>
      </c>
      <c r="L57" s="215">
        <f t="shared" si="3"/>
        <v>0</v>
      </c>
      <c r="M57" s="215">
        <f t="shared" si="3"/>
        <v>0</v>
      </c>
      <c r="N57" s="215">
        <f t="shared" si="4"/>
        <v>0</v>
      </c>
      <c r="O57" s="215" t="b">
        <f t="shared" si="5"/>
        <v>1</v>
      </c>
      <c r="P57" s="185" t="b">
        <f>IF(ISNA(MATCH($B57,Specimen!$Z:$Z,0)),FALSE,EXACT(B57,INDEX(Specimen!$Z:$Z,(MATCH($B57,Specimen!$Z:$Z,0)))))</f>
        <v>0</v>
      </c>
      <c r="Q57" s="185" t="b">
        <f>IF(ISNA(MATCH($C57,MyView!$B:$B,0)),FALSE,EXACT(C57,INDEX(MyView!$B:$B,(MATCH($C57,MyView!$B:$B,0)))))</f>
        <v>0</v>
      </c>
    </row>
    <row r="58" spans="1:17" ht="15">
      <c r="A58" s="216">
        <f t="shared" si="0"/>
        <v>57</v>
      </c>
      <c r="B58" s="208"/>
      <c r="C58" s="209"/>
      <c r="D58" s="217"/>
      <c r="E58" s="221"/>
      <c r="F58" s="222"/>
      <c r="G58" s="220"/>
      <c r="H58" s="214"/>
      <c r="I58" s="209">
        <f>IF(COUNTBLANK($B58:$B58)=0,IF(ImageCollection!$B$15=SupportingData!$J$2,ProtectedData!$H$2,IF(ImageCollection!$B$15=SupportingData!$J$3,ProtectedData!$H$3,IF(ImageCollection!$B$15=SupportingData!$J$4,ProtectedData!$H$4,IF(ImageCollection!$B$15=SupportingData!$J$5,ProtectedData!$H$5)))),"")</f>
      </c>
      <c r="J58" s="215">
        <f t="shared" si="1"/>
        <v>0</v>
      </c>
      <c r="K58" s="215">
        <f t="shared" si="2"/>
        <v>0</v>
      </c>
      <c r="L58" s="215">
        <f t="shared" si="3"/>
        <v>0</v>
      </c>
      <c r="M58" s="215">
        <f t="shared" si="3"/>
        <v>0</v>
      </c>
      <c r="N58" s="215">
        <f t="shared" si="4"/>
        <v>0</v>
      </c>
      <c r="O58" s="215" t="b">
        <f t="shared" si="5"/>
        <v>1</v>
      </c>
      <c r="P58" s="185" t="b">
        <f>IF(ISNA(MATCH($B58,Specimen!$Z:$Z,0)),FALSE,EXACT(B58,INDEX(Specimen!$Z:$Z,(MATCH($B58,Specimen!$Z:$Z,0)))))</f>
        <v>0</v>
      </c>
      <c r="Q58" s="185" t="b">
        <f>IF(ISNA(MATCH($C58,MyView!$B:$B,0)),FALSE,EXACT(C58,INDEX(MyView!$B:$B,(MATCH($C58,MyView!$B:$B,0)))))</f>
        <v>0</v>
      </c>
    </row>
    <row r="59" spans="1:17" ht="15">
      <c r="A59" s="216">
        <f t="shared" si="0"/>
        <v>58</v>
      </c>
      <c r="B59" s="208"/>
      <c r="C59" s="209"/>
      <c r="D59" s="217"/>
      <c r="E59" s="221"/>
      <c r="F59" s="222"/>
      <c r="G59" s="220"/>
      <c r="H59" s="214"/>
      <c r="I59" s="209">
        <f>IF(COUNTBLANK($B59:$B59)=0,IF(ImageCollection!$B$15=SupportingData!$J$2,ProtectedData!$H$2,IF(ImageCollection!$B$15=SupportingData!$J$3,ProtectedData!$H$3,IF(ImageCollection!$B$15=SupportingData!$J$4,ProtectedData!$H$4,IF(ImageCollection!$B$15=SupportingData!$J$5,ProtectedData!$H$5)))),"")</f>
      </c>
      <c r="J59" s="215">
        <f t="shared" si="1"/>
        <v>0</v>
      </c>
      <c r="K59" s="215">
        <f t="shared" si="2"/>
        <v>0</v>
      </c>
      <c r="L59" s="215">
        <f t="shared" si="3"/>
        <v>0</v>
      </c>
      <c r="M59" s="215">
        <f t="shared" si="3"/>
        <v>0</v>
      </c>
      <c r="N59" s="215">
        <f t="shared" si="4"/>
        <v>0</v>
      </c>
      <c r="O59" s="215" t="b">
        <f t="shared" si="5"/>
        <v>1</v>
      </c>
      <c r="P59" s="185" t="b">
        <f>IF(ISNA(MATCH($B59,Specimen!$Z:$Z,0)),FALSE,EXACT(B59,INDEX(Specimen!$Z:$Z,(MATCH($B59,Specimen!$Z:$Z,0)))))</f>
        <v>0</v>
      </c>
      <c r="Q59" s="185" t="b">
        <f>IF(ISNA(MATCH($C59,MyView!$B:$B,0)),FALSE,EXACT(C59,INDEX(MyView!$B:$B,(MATCH($C59,MyView!$B:$B,0)))))</f>
        <v>0</v>
      </c>
    </row>
    <row r="60" spans="1:17" ht="15">
      <c r="A60" s="216">
        <f t="shared" si="0"/>
        <v>59</v>
      </c>
      <c r="B60" s="208"/>
      <c r="C60" s="209"/>
      <c r="D60" s="217"/>
      <c r="E60" s="221"/>
      <c r="F60" s="222"/>
      <c r="G60" s="220"/>
      <c r="H60" s="214"/>
      <c r="I60" s="209">
        <f>IF(COUNTBLANK($B60:$B60)=0,IF(ImageCollection!$B$15=SupportingData!$J$2,ProtectedData!$H$2,IF(ImageCollection!$B$15=SupportingData!$J$3,ProtectedData!$H$3,IF(ImageCollection!$B$15=SupportingData!$J$4,ProtectedData!$H$4,IF(ImageCollection!$B$15=SupportingData!$J$5,ProtectedData!$H$5)))),"")</f>
      </c>
      <c r="J60" s="215">
        <f t="shared" si="1"/>
        <v>0</v>
      </c>
      <c r="K60" s="215">
        <f t="shared" si="2"/>
        <v>0</v>
      </c>
      <c r="L60" s="215">
        <f t="shared" si="3"/>
        <v>0</v>
      </c>
      <c r="M60" s="215">
        <f t="shared" si="3"/>
        <v>0</v>
      </c>
      <c r="N60" s="215">
        <f t="shared" si="4"/>
        <v>0</v>
      </c>
      <c r="O60" s="215" t="b">
        <f t="shared" si="5"/>
        <v>1</v>
      </c>
      <c r="P60" s="185" t="b">
        <f>IF(ISNA(MATCH($B60,Specimen!$Z:$Z,0)),FALSE,EXACT(B60,INDEX(Specimen!$Z:$Z,(MATCH($B60,Specimen!$Z:$Z,0)))))</f>
        <v>0</v>
      </c>
      <c r="Q60" s="185" t="b">
        <f>IF(ISNA(MATCH($C60,MyView!$B:$B,0)),FALSE,EXACT(C60,INDEX(MyView!$B:$B,(MATCH($C60,MyView!$B:$B,0)))))</f>
        <v>0</v>
      </c>
    </row>
    <row r="61" spans="1:17" ht="15">
      <c r="A61" s="216">
        <f t="shared" si="0"/>
        <v>60</v>
      </c>
      <c r="B61" s="208"/>
      <c r="C61" s="209"/>
      <c r="D61" s="217"/>
      <c r="E61" s="221"/>
      <c r="F61" s="222"/>
      <c r="G61" s="220"/>
      <c r="H61" s="214"/>
      <c r="I61" s="209">
        <f>IF(COUNTBLANK($B61:$B61)=0,IF(ImageCollection!$B$15=SupportingData!$J$2,ProtectedData!$H$2,IF(ImageCollection!$B$15=SupportingData!$J$3,ProtectedData!$H$3,IF(ImageCollection!$B$15=SupportingData!$J$4,ProtectedData!$H$4,IF(ImageCollection!$B$15=SupportingData!$J$5,ProtectedData!$H$5)))),"")</f>
      </c>
      <c r="J61" s="215">
        <f t="shared" si="1"/>
        <v>0</v>
      </c>
      <c r="K61" s="215">
        <f t="shared" si="2"/>
        <v>0</v>
      </c>
      <c r="L61" s="215">
        <f t="shared" si="3"/>
        <v>0</v>
      </c>
      <c r="M61" s="215">
        <f t="shared" si="3"/>
        <v>0</v>
      </c>
      <c r="N61" s="215">
        <f t="shared" si="4"/>
        <v>0</v>
      </c>
      <c r="O61" s="215" t="b">
        <f t="shared" si="5"/>
        <v>1</v>
      </c>
      <c r="P61" s="185" t="b">
        <f>IF(ISNA(MATCH($B61,Specimen!$Z:$Z,0)),FALSE,EXACT(B61,INDEX(Specimen!$Z:$Z,(MATCH($B61,Specimen!$Z:$Z,0)))))</f>
        <v>0</v>
      </c>
      <c r="Q61" s="185" t="b">
        <f>IF(ISNA(MATCH($C61,MyView!$B:$B,0)),FALSE,EXACT(C61,INDEX(MyView!$B:$B,(MATCH($C61,MyView!$B:$B,0)))))</f>
        <v>0</v>
      </c>
    </row>
    <row r="62" spans="1:17" ht="15">
      <c r="A62" s="216">
        <f t="shared" si="0"/>
        <v>61</v>
      </c>
      <c r="B62" s="208"/>
      <c r="C62" s="209"/>
      <c r="D62" s="217"/>
      <c r="E62" s="221"/>
      <c r="F62" s="222"/>
      <c r="G62" s="220"/>
      <c r="H62" s="214"/>
      <c r="I62" s="209">
        <f>IF(COUNTBLANK($B62:$B62)=0,IF(ImageCollection!$B$15=SupportingData!$J$2,ProtectedData!$H$2,IF(ImageCollection!$B$15=SupportingData!$J$3,ProtectedData!$H$3,IF(ImageCollection!$B$15=SupportingData!$J$4,ProtectedData!$H$4,IF(ImageCollection!$B$15=SupportingData!$J$5,ProtectedData!$H$5)))),"")</f>
      </c>
      <c r="J62" s="215">
        <f t="shared" si="1"/>
        <v>0</v>
      </c>
      <c r="K62" s="215">
        <f t="shared" si="2"/>
        <v>0</v>
      </c>
      <c r="L62" s="215">
        <f t="shared" si="3"/>
        <v>0</v>
      </c>
      <c r="M62" s="215">
        <f t="shared" si="3"/>
        <v>0</v>
      </c>
      <c r="N62" s="215">
        <f t="shared" si="4"/>
        <v>0</v>
      </c>
      <c r="O62" s="215" t="b">
        <f t="shared" si="5"/>
        <v>1</v>
      </c>
      <c r="P62" s="185" t="b">
        <f>IF(ISNA(MATCH($B62,Specimen!$Z:$Z,0)),FALSE,EXACT(B62,INDEX(Specimen!$Z:$Z,(MATCH($B62,Specimen!$Z:$Z,0)))))</f>
        <v>0</v>
      </c>
      <c r="Q62" s="185" t="b">
        <f>IF(ISNA(MATCH($C62,MyView!$B:$B,0)),FALSE,EXACT(C62,INDEX(MyView!$B:$B,(MATCH($C62,MyView!$B:$B,0)))))</f>
        <v>0</v>
      </c>
    </row>
    <row r="63" spans="1:17" ht="15">
      <c r="A63" s="216">
        <f t="shared" si="0"/>
        <v>62</v>
      </c>
      <c r="B63" s="208"/>
      <c r="C63" s="209"/>
      <c r="D63" s="217"/>
      <c r="E63" s="221"/>
      <c r="F63" s="222"/>
      <c r="G63" s="220"/>
      <c r="H63" s="214"/>
      <c r="I63" s="209">
        <f>IF(COUNTBLANK($B63:$B63)=0,IF(ImageCollection!$B$15=SupportingData!$J$2,ProtectedData!$H$2,IF(ImageCollection!$B$15=SupportingData!$J$3,ProtectedData!$H$3,IF(ImageCollection!$B$15=SupportingData!$J$4,ProtectedData!$H$4,IF(ImageCollection!$B$15=SupportingData!$J$5,ProtectedData!$H$5)))),"")</f>
      </c>
      <c r="J63" s="215">
        <f t="shared" si="1"/>
        <v>0</v>
      </c>
      <c r="K63" s="215">
        <f t="shared" si="2"/>
        <v>0</v>
      </c>
      <c r="L63" s="215">
        <f t="shared" si="3"/>
        <v>0</v>
      </c>
      <c r="M63" s="215">
        <f t="shared" si="3"/>
        <v>0</v>
      </c>
      <c r="N63" s="215">
        <f t="shared" si="4"/>
        <v>0</v>
      </c>
      <c r="O63" s="215" t="b">
        <f t="shared" si="5"/>
        <v>1</v>
      </c>
      <c r="P63" s="185" t="b">
        <f>IF(ISNA(MATCH($B63,Specimen!$Z:$Z,0)),FALSE,EXACT(B63,INDEX(Specimen!$Z:$Z,(MATCH($B63,Specimen!$Z:$Z,0)))))</f>
        <v>0</v>
      </c>
      <c r="Q63" s="185" t="b">
        <f>IF(ISNA(MATCH($C63,MyView!$B:$B,0)),FALSE,EXACT(C63,INDEX(MyView!$B:$B,(MATCH($C63,MyView!$B:$B,0)))))</f>
        <v>0</v>
      </c>
    </row>
    <row r="64" spans="1:17" ht="15">
      <c r="A64" s="216">
        <f t="shared" si="0"/>
        <v>63</v>
      </c>
      <c r="B64" s="208"/>
      <c r="C64" s="209"/>
      <c r="D64" s="217"/>
      <c r="E64" s="221"/>
      <c r="F64" s="222"/>
      <c r="G64" s="220"/>
      <c r="H64" s="214"/>
      <c r="I64" s="209">
        <f>IF(COUNTBLANK($B64:$B64)=0,IF(ImageCollection!$B$15=SupportingData!$J$2,ProtectedData!$H$2,IF(ImageCollection!$B$15=SupportingData!$J$3,ProtectedData!$H$3,IF(ImageCollection!$B$15=SupportingData!$J$4,ProtectedData!$H$4,IF(ImageCollection!$B$15=SupportingData!$J$5,ProtectedData!$H$5)))),"")</f>
      </c>
      <c r="J64" s="215">
        <f t="shared" si="1"/>
        <v>0</v>
      </c>
      <c r="K64" s="215">
        <f t="shared" si="2"/>
        <v>0</v>
      </c>
      <c r="L64" s="215">
        <f t="shared" si="3"/>
        <v>0</v>
      </c>
      <c r="M64" s="215">
        <f t="shared" si="3"/>
        <v>0</v>
      </c>
      <c r="N64" s="215">
        <f t="shared" si="4"/>
        <v>0</v>
      </c>
      <c r="O64" s="215" t="b">
        <f t="shared" si="5"/>
        <v>1</v>
      </c>
      <c r="P64" s="185" t="b">
        <f>IF(ISNA(MATCH($B64,Specimen!$Z:$Z,0)),FALSE,EXACT(B64,INDEX(Specimen!$Z:$Z,(MATCH($B64,Specimen!$Z:$Z,0)))))</f>
        <v>0</v>
      </c>
      <c r="Q64" s="185" t="b">
        <f>IF(ISNA(MATCH($C64,MyView!$B:$B,0)),FALSE,EXACT(C64,INDEX(MyView!$B:$B,(MATCH($C64,MyView!$B:$B,0)))))</f>
        <v>0</v>
      </c>
    </row>
    <row r="65" spans="1:17" ht="15">
      <c r="A65" s="216">
        <f t="shared" si="0"/>
        <v>64</v>
      </c>
      <c r="B65" s="208"/>
      <c r="C65" s="209"/>
      <c r="D65" s="217"/>
      <c r="E65" s="221"/>
      <c r="F65" s="222"/>
      <c r="G65" s="220"/>
      <c r="H65" s="214"/>
      <c r="I65" s="209">
        <f>IF(COUNTBLANK($B65:$B65)=0,IF(ImageCollection!$B$15=SupportingData!$J$2,ProtectedData!$H$2,IF(ImageCollection!$B$15=SupportingData!$J$3,ProtectedData!$H$3,IF(ImageCollection!$B$15=SupportingData!$J$4,ProtectedData!$H$4,IF(ImageCollection!$B$15=SupportingData!$J$5,ProtectedData!$H$5)))),"")</f>
      </c>
      <c r="J65" s="215">
        <f t="shared" si="1"/>
        <v>0</v>
      </c>
      <c r="K65" s="215">
        <f t="shared" si="2"/>
        <v>0</v>
      </c>
      <c r="L65" s="215">
        <f t="shared" si="3"/>
        <v>0</v>
      </c>
      <c r="M65" s="215">
        <f t="shared" si="3"/>
        <v>0</v>
      </c>
      <c r="N65" s="215">
        <f t="shared" si="4"/>
        <v>0</v>
      </c>
      <c r="O65" s="215" t="b">
        <f t="shared" si="5"/>
        <v>1</v>
      </c>
      <c r="P65" s="185" t="b">
        <f>IF(ISNA(MATCH($B65,Specimen!$Z:$Z,0)),FALSE,EXACT(B65,INDEX(Specimen!$Z:$Z,(MATCH($B65,Specimen!$Z:$Z,0)))))</f>
        <v>0</v>
      </c>
      <c r="Q65" s="185" t="b">
        <f>IF(ISNA(MATCH($C65,MyView!$B:$B,0)),FALSE,EXACT(C65,INDEX(MyView!$B:$B,(MATCH($C65,MyView!$B:$B,0)))))</f>
        <v>0</v>
      </c>
    </row>
    <row r="66" spans="1:17" ht="15">
      <c r="A66" s="216">
        <f aca="true" t="shared" si="6" ref="A66:A129">SUM(A65,1)</f>
        <v>65</v>
      </c>
      <c r="B66" s="208"/>
      <c r="C66" s="209"/>
      <c r="D66" s="217"/>
      <c r="E66" s="221"/>
      <c r="F66" s="222"/>
      <c r="G66" s="220"/>
      <c r="H66" s="214"/>
      <c r="I66" s="209">
        <f>IF(COUNTBLANK($B66:$B66)=0,IF(ImageCollection!$B$15=SupportingData!$J$2,ProtectedData!$H$2,IF(ImageCollection!$B$15=SupportingData!$J$3,ProtectedData!$H$3,IF(ImageCollection!$B$15=SupportingData!$J$4,ProtectedData!$H$4,IF(ImageCollection!$B$15=SupportingData!$J$5,ProtectedData!$H$5)))),"")</f>
      </c>
      <c r="J66" s="215">
        <f aca="true" t="shared" si="7" ref="J66:J129">IF(LEN(B66)&gt;0,1,0)</f>
        <v>0</v>
      </c>
      <c r="K66" s="215">
        <f aca="true" t="shared" si="8" ref="K66:K129">IF(LEN(C66)&gt;0,1,0)</f>
        <v>0</v>
      </c>
      <c r="L66" s="215">
        <f t="shared" si="3"/>
        <v>0</v>
      </c>
      <c r="M66" s="215">
        <f t="shared" si="3"/>
        <v>0</v>
      </c>
      <c r="N66" s="215">
        <f t="shared" si="4"/>
        <v>0</v>
      </c>
      <c r="O66" s="215" t="b">
        <f t="shared" si="5"/>
        <v>1</v>
      </c>
      <c r="P66" s="185" t="b">
        <f>IF(ISNA(MATCH($B66,Specimen!$Z:$Z,0)),FALSE,EXACT(B66,INDEX(Specimen!$Z:$Z,(MATCH($B66,Specimen!$Z:$Z,0)))))</f>
        <v>0</v>
      </c>
      <c r="Q66" s="185" t="b">
        <f>IF(ISNA(MATCH($C66,MyView!$B:$B,0)),FALSE,EXACT(C66,INDEX(MyView!$B:$B,(MATCH($C66,MyView!$B:$B,0)))))</f>
        <v>0</v>
      </c>
    </row>
    <row r="67" spans="1:17" ht="15">
      <c r="A67" s="216">
        <f t="shared" si="6"/>
        <v>66</v>
      </c>
      <c r="B67" s="208"/>
      <c r="C67" s="209"/>
      <c r="D67" s="217"/>
      <c r="E67" s="221"/>
      <c r="F67" s="222"/>
      <c r="G67" s="220"/>
      <c r="H67" s="214"/>
      <c r="I67" s="209">
        <f>IF(COUNTBLANK($B67:$B67)=0,IF(ImageCollection!$B$15=SupportingData!$J$2,ProtectedData!$H$2,IF(ImageCollection!$B$15=SupportingData!$J$3,ProtectedData!$H$3,IF(ImageCollection!$B$15=SupportingData!$J$4,ProtectedData!$H$4,IF(ImageCollection!$B$15=SupportingData!$J$5,ProtectedData!$H$5)))),"")</f>
      </c>
      <c r="J67" s="215">
        <f t="shared" si="7"/>
        <v>0</v>
      </c>
      <c r="K67" s="215">
        <f t="shared" si="8"/>
        <v>0</v>
      </c>
      <c r="L67" s="215">
        <f aca="true" t="shared" si="9" ref="L67:M130">IF(LEN(E67)&gt;0,1,0)</f>
        <v>0</v>
      </c>
      <c r="M67" s="215">
        <f t="shared" si="9"/>
        <v>0</v>
      </c>
      <c r="N67" s="215">
        <f aca="true" t="shared" si="10" ref="N67:N130">IF(LEN(I67)&gt;0,1,0)</f>
        <v>0</v>
      </c>
      <c r="O67" s="215" t="b">
        <f aca="true" t="shared" si="11" ref="O67:O130">IF(SUM(J67:N67)=5,TRUE,IF(SUM(J67:N67)=0,TRUE,FALSE))</f>
        <v>1</v>
      </c>
      <c r="P67" s="185" t="b">
        <f>IF(ISNA(MATCH($B67,Specimen!$Z:$Z,0)),FALSE,EXACT(B67,INDEX(Specimen!$Z:$Z,(MATCH($B67,Specimen!$Z:$Z,0)))))</f>
        <v>0</v>
      </c>
      <c r="Q67" s="185" t="b">
        <f>IF(ISNA(MATCH($C67,MyView!$B:$B,0)),FALSE,EXACT(C67,INDEX(MyView!$B:$B,(MATCH($C67,MyView!$B:$B,0)))))</f>
        <v>0</v>
      </c>
    </row>
    <row r="68" spans="1:17" ht="15">
      <c r="A68" s="216">
        <f t="shared" si="6"/>
        <v>67</v>
      </c>
      <c r="B68" s="208"/>
      <c r="C68" s="209"/>
      <c r="D68" s="217"/>
      <c r="E68" s="221"/>
      <c r="F68" s="222"/>
      <c r="G68" s="220"/>
      <c r="H68" s="214"/>
      <c r="I68" s="209">
        <f>IF(COUNTBLANK($B68:$B68)=0,IF(ImageCollection!$B$15=SupportingData!$J$2,ProtectedData!$H$2,IF(ImageCollection!$B$15=SupportingData!$J$3,ProtectedData!$H$3,IF(ImageCollection!$B$15=SupportingData!$J$4,ProtectedData!$H$4,IF(ImageCollection!$B$15=SupportingData!$J$5,ProtectedData!$H$5)))),"")</f>
      </c>
      <c r="J68" s="215">
        <f t="shared" si="7"/>
        <v>0</v>
      </c>
      <c r="K68" s="215">
        <f t="shared" si="8"/>
        <v>0</v>
      </c>
      <c r="L68" s="215">
        <f t="shared" si="9"/>
        <v>0</v>
      </c>
      <c r="M68" s="215">
        <f t="shared" si="9"/>
        <v>0</v>
      </c>
      <c r="N68" s="215">
        <f t="shared" si="10"/>
        <v>0</v>
      </c>
      <c r="O68" s="215" t="b">
        <f t="shared" si="11"/>
        <v>1</v>
      </c>
      <c r="P68" s="185" t="b">
        <f>IF(ISNA(MATCH($B68,Specimen!$Z:$Z,0)),FALSE,EXACT(B68,INDEX(Specimen!$Z:$Z,(MATCH($B68,Specimen!$Z:$Z,0)))))</f>
        <v>0</v>
      </c>
      <c r="Q68" s="185" t="b">
        <f>IF(ISNA(MATCH($C68,MyView!$B:$B,0)),FALSE,EXACT(C68,INDEX(MyView!$B:$B,(MATCH($C68,MyView!$B:$B,0)))))</f>
        <v>0</v>
      </c>
    </row>
    <row r="69" spans="1:17" ht="15">
      <c r="A69" s="216">
        <f t="shared" si="6"/>
        <v>68</v>
      </c>
      <c r="B69" s="208"/>
      <c r="C69" s="209"/>
      <c r="D69" s="217"/>
      <c r="E69" s="221"/>
      <c r="F69" s="222"/>
      <c r="G69" s="220"/>
      <c r="H69" s="214"/>
      <c r="I69" s="209">
        <f>IF(COUNTBLANK($B69:$B69)=0,IF(ImageCollection!$B$15=SupportingData!$J$2,ProtectedData!$H$2,IF(ImageCollection!$B$15=SupportingData!$J$3,ProtectedData!$H$3,IF(ImageCollection!$B$15=SupportingData!$J$4,ProtectedData!$H$4,IF(ImageCollection!$B$15=SupportingData!$J$5,ProtectedData!$H$5)))),"")</f>
      </c>
      <c r="J69" s="215">
        <f t="shared" si="7"/>
        <v>0</v>
      </c>
      <c r="K69" s="215">
        <f t="shared" si="8"/>
        <v>0</v>
      </c>
      <c r="L69" s="215">
        <f t="shared" si="9"/>
        <v>0</v>
      </c>
      <c r="M69" s="215">
        <f t="shared" si="9"/>
        <v>0</v>
      </c>
      <c r="N69" s="215">
        <f t="shared" si="10"/>
        <v>0</v>
      </c>
      <c r="O69" s="215" t="b">
        <f t="shared" si="11"/>
        <v>1</v>
      </c>
      <c r="P69" s="185" t="b">
        <f>IF(ISNA(MATCH($B69,Specimen!$Z:$Z,0)),FALSE,EXACT(B69,INDEX(Specimen!$Z:$Z,(MATCH($B69,Specimen!$Z:$Z,0)))))</f>
        <v>0</v>
      </c>
      <c r="Q69" s="185" t="b">
        <f>IF(ISNA(MATCH($C69,MyView!$B:$B,0)),FALSE,EXACT(C69,INDEX(MyView!$B:$B,(MATCH($C69,MyView!$B:$B,0)))))</f>
        <v>0</v>
      </c>
    </row>
    <row r="70" spans="1:17" ht="15">
      <c r="A70" s="216">
        <f t="shared" si="6"/>
        <v>69</v>
      </c>
      <c r="B70" s="208"/>
      <c r="C70" s="209"/>
      <c r="D70" s="217"/>
      <c r="E70" s="221"/>
      <c r="F70" s="222"/>
      <c r="G70" s="220"/>
      <c r="H70" s="214"/>
      <c r="I70" s="209">
        <f>IF(COUNTBLANK($B70:$B70)=0,IF(ImageCollection!$B$15=SupportingData!$J$2,ProtectedData!$H$2,IF(ImageCollection!$B$15=SupportingData!$J$3,ProtectedData!$H$3,IF(ImageCollection!$B$15=SupportingData!$J$4,ProtectedData!$H$4,IF(ImageCollection!$B$15=SupportingData!$J$5,ProtectedData!$H$5)))),"")</f>
      </c>
      <c r="J70" s="215">
        <f t="shared" si="7"/>
        <v>0</v>
      </c>
      <c r="K70" s="215">
        <f t="shared" si="8"/>
        <v>0</v>
      </c>
      <c r="L70" s="215">
        <f t="shared" si="9"/>
        <v>0</v>
      </c>
      <c r="M70" s="215">
        <f t="shared" si="9"/>
        <v>0</v>
      </c>
      <c r="N70" s="215">
        <f t="shared" si="10"/>
        <v>0</v>
      </c>
      <c r="O70" s="215" t="b">
        <f t="shared" si="11"/>
        <v>1</v>
      </c>
      <c r="P70" s="185" t="b">
        <f>IF(ISNA(MATCH($B70,Specimen!$Z:$Z,0)),FALSE,EXACT(B70,INDEX(Specimen!$Z:$Z,(MATCH($B70,Specimen!$Z:$Z,0)))))</f>
        <v>0</v>
      </c>
      <c r="Q70" s="185" t="b">
        <f>IF(ISNA(MATCH($C70,MyView!$B:$B,0)),FALSE,EXACT(C70,INDEX(MyView!$B:$B,(MATCH($C70,MyView!$B:$B,0)))))</f>
        <v>0</v>
      </c>
    </row>
    <row r="71" spans="1:17" ht="15">
      <c r="A71" s="216">
        <f t="shared" si="6"/>
        <v>70</v>
      </c>
      <c r="B71" s="208"/>
      <c r="C71" s="209"/>
      <c r="D71" s="217"/>
      <c r="E71" s="221"/>
      <c r="F71" s="222"/>
      <c r="G71" s="220"/>
      <c r="H71" s="214"/>
      <c r="I71" s="209">
        <f>IF(COUNTBLANK($B71:$B71)=0,IF(ImageCollection!$B$15=SupportingData!$J$2,ProtectedData!$H$2,IF(ImageCollection!$B$15=SupportingData!$J$3,ProtectedData!$H$3,IF(ImageCollection!$B$15=SupportingData!$J$4,ProtectedData!$H$4,IF(ImageCollection!$B$15=SupportingData!$J$5,ProtectedData!$H$5)))),"")</f>
      </c>
      <c r="J71" s="215">
        <f t="shared" si="7"/>
        <v>0</v>
      </c>
      <c r="K71" s="215">
        <f t="shared" si="8"/>
        <v>0</v>
      </c>
      <c r="L71" s="215">
        <f t="shared" si="9"/>
        <v>0</v>
      </c>
      <c r="M71" s="215">
        <f t="shared" si="9"/>
        <v>0</v>
      </c>
      <c r="N71" s="215">
        <f t="shared" si="10"/>
        <v>0</v>
      </c>
      <c r="O71" s="215" t="b">
        <f t="shared" si="11"/>
        <v>1</v>
      </c>
      <c r="P71" s="185" t="b">
        <f>IF(ISNA(MATCH($B71,Specimen!$Z:$Z,0)),FALSE,EXACT(B71,INDEX(Specimen!$Z:$Z,(MATCH($B71,Specimen!$Z:$Z,0)))))</f>
        <v>0</v>
      </c>
      <c r="Q71" s="185" t="b">
        <f>IF(ISNA(MATCH($C71,MyView!$B:$B,0)),FALSE,EXACT(C71,INDEX(MyView!$B:$B,(MATCH($C71,MyView!$B:$B,0)))))</f>
        <v>0</v>
      </c>
    </row>
    <row r="72" spans="1:17" ht="15">
      <c r="A72" s="216">
        <f t="shared" si="6"/>
        <v>71</v>
      </c>
      <c r="B72" s="208"/>
      <c r="C72" s="209"/>
      <c r="D72" s="217"/>
      <c r="E72" s="221"/>
      <c r="F72" s="222"/>
      <c r="G72" s="220"/>
      <c r="H72" s="214"/>
      <c r="I72" s="209">
        <f>IF(COUNTBLANK($B72:$B72)=0,IF(ImageCollection!$B$15=SupportingData!$J$2,ProtectedData!$H$2,IF(ImageCollection!$B$15=SupportingData!$J$3,ProtectedData!$H$3,IF(ImageCollection!$B$15=SupportingData!$J$4,ProtectedData!$H$4,IF(ImageCollection!$B$15=SupportingData!$J$5,ProtectedData!$H$5)))),"")</f>
      </c>
      <c r="J72" s="215">
        <f t="shared" si="7"/>
        <v>0</v>
      </c>
      <c r="K72" s="215">
        <f t="shared" si="8"/>
        <v>0</v>
      </c>
      <c r="L72" s="215">
        <f t="shared" si="9"/>
        <v>0</v>
      </c>
      <c r="M72" s="215">
        <f t="shared" si="9"/>
        <v>0</v>
      </c>
      <c r="N72" s="215">
        <f t="shared" si="10"/>
        <v>0</v>
      </c>
      <c r="O72" s="215" t="b">
        <f t="shared" si="11"/>
        <v>1</v>
      </c>
      <c r="P72" s="185" t="b">
        <f>IF(ISNA(MATCH($B72,Specimen!$Z:$Z,0)),FALSE,EXACT(B72,INDEX(Specimen!$Z:$Z,(MATCH($B72,Specimen!$Z:$Z,0)))))</f>
        <v>0</v>
      </c>
      <c r="Q72" s="185" t="b">
        <f>IF(ISNA(MATCH($C72,MyView!$B:$B,0)),FALSE,EXACT(C72,INDEX(MyView!$B:$B,(MATCH($C72,MyView!$B:$B,0)))))</f>
        <v>0</v>
      </c>
    </row>
    <row r="73" spans="1:17" ht="15">
      <c r="A73" s="216">
        <f t="shared" si="6"/>
        <v>72</v>
      </c>
      <c r="B73" s="208"/>
      <c r="C73" s="209"/>
      <c r="D73" s="217"/>
      <c r="E73" s="221"/>
      <c r="F73" s="222"/>
      <c r="G73" s="220"/>
      <c r="H73" s="214"/>
      <c r="I73" s="209">
        <f>IF(COUNTBLANK($B73:$B73)=0,IF(ImageCollection!$B$15=SupportingData!$J$2,ProtectedData!$H$2,IF(ImageCollection!$B$15=SupportingData!$J$3,ProtectedData!$H$3,IF(ImageCollection!$B$15=SupportingData!$J$4,ProtectedData!$H$4,IF(ImageCollection!$B$15=SupportingData!$J$5,ProtectedData!$H$5)))),"")</f>
      </c>
      <c r="J73" s="215">
        <f t="shared" si="7"/>
        <v>0</v>
      </c>
      <c r="K73" s="215">
        <f t="shared" si="8"/>
        <v>0</v>
      </c>
      <c r="L73" s="215">
        <f t="shared" si="9"/>
        <v>0</v>
      </c>
      <c r="M73" s="215">
        <f t="shared" si="9"/>
        <v>0</v>
      </c>
      <c r="N73" s="215">
        <f t="shared" si="10"/>
        <v>0</v>
      </c>
      <c r="O73" s="215" t="b">
        <f t="shared" si="11"/>
        <v>1</v>
      </c>
      <c r="P73" s="185" t="b">
        <f>IF(ISNA(MATCH($B73,Specimen!$Z:$Z,0)),FALSE,EXACT(B73,INDEX(Specimen!$Z:$Z,(MATCH($B73,Specimen!$Z:$Z,0)))))</f>
        <v>0</v>
      </c>
      <c r="Q73" s="185" t="b">
        <f>IF(ISNA(MATCH($C73,MyView!$B:$B,0)),FALSE,EXACT(C73,INDEX(MyView!$B:$B,(MATCH($C73,MyView!$B:$B,0)))))</f>
        <v>0</v>
      </c>
    </row>
    <row r="74" spans="1:17" ht="15">
      <c r="A74" s="216">
        <f t="shared" si="6"/>
        <v>73</v>
      </c>
      <c r="B74" s="208"/>
      <c r="C74" s="209"/>
      <c r="D74" s="217"/>
      <c r="E74" s="221"/>
      <c r="F74" s="222"/>
      <c r="G74" s="220"/>
      <c r="H74" s="214"/>
      <c r="I74" s="209">
        <f>IF(COUNTBLANK($B74:$B74)=0,IF(ImageCollection!$B$15=SupportingData!$J$2,ProtectedData!$H$2,IF(ImageCollection!$B$15=SupportingData!$J$3,ProtectedData!$H$3,IF(ImageCollection!$B$15=SupportingData!$J$4,ProtectedData!$H$4,IF(ImageCollection!$B$15=SupportingData!$J$5,ProtectedData!$H$5)))),"")</f>
      </c>
      <c r="J74" s="215">
        <f t="shared" si="7"/>
        <v>0</v>
      </c>
      <c r="K74" s="215">
        <f t="shared" si="8"/>
        <v>0</v>
      </c>
      <c r="L74" s="215">
        <f t="shared" si="9"/>
        <v>0</v>
      </c>
      <c r="M74" s="215">
        <f t="shared" si="9"/>
        <v>0</v>
      </c>
      <c r="N74" s="215">
        <f t="shared" si="10"/>
        <v>0</v>
      </c>
      <c r="O74" s="215" t="b">
        <f t="shared" si="11"/>
        <v>1</v>
      </c>
      <c r="P74" s="185" t="b">
        <f>IF(ISNA(MATCH($B74,Specimen!$Z:$Z,0)),FALSE,EXACT(B74,INDEX(Specimen!$Z:$Z,(MATCH($B74,Specimen!$Z:$Z,0)))))</f>
        <v>0</v>
      </c>
      <c r="Q74" s="185" t="b">
        <f>IF(ISNA(MATCH($C74,MyView!$B:$B,0)),FALSE,EXACT(C74,INDEX(MyView!$B:$B,(MATCH($C74,MyView!$B:$B,0)))))</f>
        <v>0</v>
      </c>
    </row>
    <row r="75" spans="1:17" ht="15">
      <c r="A75" s="216">
        <f t="shared" si="6"/>
        <v>74</v>
      </c>
      <c r="B75" s="208"/>
      <c r="C75" s="209"/>
      <c r="D75" s="217"/>
      <c r="E75" s="221"/>
      <c r="F75" s="222"/>
      <c r="G75" s="220"/>
      <c r="H75" s="214"/>
      <c r="I75" s="209">
        <f>IF(COUNTBLANK($B75:$B75)=0,IF(ImageCollection!$B$15=SupportingData!$J$2,ProtectedData!$H$2,IF(ImageCollection!$B$15=SupportingData!$J$3,ProtectedData!$H$3,IF(ImageCollection!$B$15=SupportingData!$J$4,ProtectedData!$H$4,IF(ImageCollection!$B$15=SupportingData!$J$5,ProtectedData!$H$5)))),"")</f>
      </c>
      <c r="J75" s="215">
        <f t="shared" si="7"/>
        <v>0</v>
      </c>
      <c r="K75" s="215">
        <f t="shared" si="8"/>
        <v>0</v>
      </c>
      <c r="L75" s="215">
        <f t="shared" si="9"/>
        <v>0</v>
      </c>
      <c r="M75" s="215">
        <f t="shared" si="9"/>
        <v>0</v>
      </c>
      <c r="N75" s="215">
        <f t="shared" si="10"/>
        <v>0</v>
      </c>
      <c r="O75" s="215" t="b">
        <f t="shared" si="11"/>
        <v>1</v>
      </c>
      <c r="P75" s="185" t="b">
        <f>IF(ISNA(MATCH($B75,Specimen!$Z:$Z,0)),FALSE,EXACT(B75,INDEX(Specimen!$Z:$Z,(MATCH($B75,Specimen!$Z:$Z,0)))))</f>
        <v>0</v>
      </c>
      <c r="Q75" s="185" t="b">
        <f>IF(ISNA(MATCH($C75,MyView!$B:$B,0)),FALSE,EXACT(C75,INDEX(MyView!$B:$B,(MATCH($C75,MyView!$B:$B,0)))))</f>
        <v>0</v>
      </c>
    </row>
    <row r="76" spans="1:17" ht="15">
      <c r="A76" s="216">
        <f t="shared" si="6"/>
        <v>75</v>
      </c>
      <c r="B76" s="208"/>
      <c r="C76" s="209"/>
      <c r="D76" s="217"/>
      <c r="E76" s="221"/>
      <c r="F76" s="222"/>
      <c r="G76" s="220"/>
      <c r="H76" s="214"/>
      <c r="I76" s="209">
        <f>IF(COUNTBLANK($B76:$B76)=0,IF(ImageCollection!$B$15=SupportingData!$J$2,ProtectedData!$H$2,IF(ImageCollection!$B$15=SupportingData!$J$3,ProtectedData!$H$3,IF(ImageCollection!$B$15=SupportingData!$J$4,ProtectedData!$H$4,IF(ImageCollection!$B$15=SupportingData!$J$5,ProtectedData!$H$5)))),"")</f>
      </c>
      <c r="J76" s="215">
        <f t="shared" si="7"/>
        <v>0</v>
      </c>
      <c r="K76" s="215">
        <f t="shared" si="8"/>
        <v>0</v>
      </c>
      <c r="L76" s="215">
        <f t="shared" si="9"/>
        <v>0</v>
      </c>
      <c r="M76" s="215">
        <f t="shared" si="9"/>
        <v>0</v>
      </c>
      <c r="N76" s="215">
        <f t="shared" si="10"/>
        <v>0</v>
      </c>
      <c r="O76" s="215" t="b">
        <f t="shared" si="11"/>
        <v>1</v>
      </c>
      <c r="P76" s="185" t="b">
        <f>IF(ISNA(MATCH($B76,Specimen!$Z:$Z,0)),FALSE,EXACT(B76,INDEX(Specimen!$Z:$Z,(MATCH($B76,Specimen!$Z:$Z,0)))))</f>
        <v>0</v>
      </c>
      <c r="Q76" s="185" t="b">
        <f>IF(ISNA(MATCH($C76,MyView!$B:$B,0)),FALSE,EXACT(C76,INDEX(MyView!$B:$B,(MATCH($C76,MyView!$B:$B,0)))))</f>
        <v>0</v>
      </c>
    </row>
    <row r="77" spans="1:17" ht="15">
      <c r="A77" s="216">
        <f t="shared" si="6"/>
        <v>76</v>
      </c>
      <c r="B77" s="208"/>
      <c r="C77" s="209"/>
      <c r="D77" s="217"/>
      <c r="E77" s="221"/>
      <c r="F77" s="222"/>
      <c r="G77" s="220"/>
      <c r="H77" s="214"/>
      <c r="I77" s="209">
        <f>IF(COUNTBLANK($B77:$B77)=0,IF(ImageCollection!$B$15=SupportingData!$J$2,ProtectedData!$H$2,IF(ImageCollection!$B$15=SupportingData!$J$3,ProtectedData!$H$3,IF(ImageCollection!$B$15=SupportingData!$J$4,ProtectedData!$H$4,IF(ImageCollection!$B$15=SupportingData!$J$5,ProtectedData!$H$5)))),"")</f>
      </c>
      <c r="J77" s="215">
        <f t="shared" si="7"/>
        <v>0</v>
      </c>
      <c r="K77" s="215">
        <f t="shared" si="8"/>
        <v>0</v>
      </c>
      <c r="L77" s="215">
        <f t="shared" si="9"/>
        <v>0</v>
      </c>
      <c r="M77" s="215">
        <f t="shared" si="9"/>
        <v>0</v>
      </c>
      <c r="N77" s="215">
        <f t="shared" si="10"/>
        <v>0</v>
      </c>
      <c r="O77" s="215" t="b">
        <f t="shared" si="11"/>
        <v>1</v>
      </c>
      <c r="P77" s="185" t="b">
        <f>IF(ISNA(MATCH($B77,Specimen!$Z:$Z,0)),FALSE,EXACT(B77,INDEX(Specimen!$Z:$Z,(MATCH($B77,Specimen!$Z:$Z,0)))))</f>
        <v>0</v>
      </c>
      <c r="Q77" s="185" t="b">
        <f>IF(ISNA(MATCH($C77,MyView!$B:$B,0)),FALSE,EXACT(C77,INDEX(MyView!$B:$B,(MATCH($C77,MyView!$B:$B,0)))))</f>
        <v>0</v>
      </c>
    </row>
    <row r="78" spans="1:17" ht="15">
      <c r="A78" s="216">
        <f t="shared" si="6"/>
        <v>77</v>
      </c>
      <c r="B78" s="208"/>
      <c r="C78" s="209"/>
      <c r="D78" s="217"/>
      <c r="E78" s="221"/>
      <c r="F78" s="222"/>
      <c r="G78" s="220"/>
      <c r="H78" s="214"/>
      <c r="I78" s="209">
        <f>IF(COUNTBLANK($B78:$B78)=0,IF(ImageCollection!$B$15=SupportingData!$J$2,ProtectedData!$H$2,IF(ImageCollection!$B$15=SupportingData!$J$3,ProtectedData!$H$3,IF(ImageCollection!$B$15=SupportingData!$J$4,ProtectedData!$H$4,IF(ImageCollection!$B$15=SupportingData!$J$5,ProtectedData!$H$5)))),"")</f>
      </c>
      <c r="J78" s="215">
        <f t="shared" si="7"/>
        <v>0</v>
      </c>
      <c r="K78" s="215">
        <f t="shared" si="8"/>
        <v>0</v>
      </c>
      <c r="L78" s="215">
        <f t="shared" si="9"/>
        <v>0</v>
      </c>
      <c r="M78" s="215">
        <f t="shared" si="9"/>
        <v>0</v>
      </c>
      <c r="N78" s="215">
        <f t="shared" si="10"/>
        <v>0</v>
      </c>
      <c r="O78" s="215" t="b">
        <f t="shared" si="11"/>
        <v>1</v>
      </c>
      <c r="P78" s="185" t="b">
        <f>IF(ISNA(MATCH($B78,Specimen!$Z:$Z,0)),FALSE,EXACT(B78,INDEX(Specimen!$Z:$Z,(MATCH($B78,Specimen!$Z:$Z,0)))))</f>
        <v>0</v>
      </c>
      <c r="Q78" s="185" t="b">
        <f>IF(ISNA(MATCH($C78,MyView!$B:$B,0)),FALSE,EXACT(C78,INDEX(MyView!$B:$B,(MATCH($C78,MyView!$B:$B,0)))))</f>
        <v>0</v>
      </c>
    </row>
    <row r="79" spans="1:17" ht="15">
      <c r="A79" s="216">
        <f t="shared" si="6"/>
        <v>78</v>
      </c>
      <c r="B79" s="208"/>
      <c r="C79" s="209"/>
      <c r="D79" s="217"/>
      <c r="E79" s="221"/>
      <c r="F79" s="222"/>
      <c r="G79" s="220"/>
      <c r="H79" s="214"/>
      <c r="I79" s="209">
        <f>IF(COUNTBLANK($B79:$B79)=0,IF(ImageCollection!$B$15=SupportingData!$J$2,ProtectedData!$H$2,IF(ImageCollection!$B$15=SupportingData!$J$3,ProtectedData!$H$3,IF(ImageCollection!$B$15=SupportingData!$J$4,ProtectedData!$H$4,IF(ImageCollection!$B$15=SupportingData!$J$5,ProtectedData!$H$5)))),"")</f>
      </c>
      <c r="J79" s="215">
        <f t="shared" si="7"/>
        <v>0</v>
      </c>
      <c r="K79" s="215">
        <f t="shared" si="8"/>
        <v>0</v>
      </c>
      <c r="L79" s="215">
        <f t="shared" si="9"/>
        <v>0</v>
      </c>
      <c r="M79" s="215">
        <f t="shared" si="9"/>
        <v>0</v>
      </c>
      <c r="N79" s="215">
        <f t="shared" si="10"/>
        <v>0</v>
      </c>
      <c r="O79" s="215" t="b">
        <f t="shared" si="11"/>
        <v>1</v>
      </c>
      <c r="P79" s="185" t="b">
        <f>IF(ISNA(MATCH($B79,Specimen!$Z:$Z,0)),FALSE,EXACT(B79,INDEX(Specimen!$Z:$Z,(MATCH($B79,Specimen!$Z:$Z,0)))))</f>
        <v>0</v>
      </c>
      <c r="Q79" s="185" t="b">
        <f>IF(ISNA(MATCH($C79,MyView!$B:$B,0)),FALSE,EXACT(C79,INDEX(MyView!$B:$B,(MATCH($C79,MyView!$B:$B,0)))))</f>
        <v>0</v>
      </c>
    </row>
    <row r="80" spans="1:17" ht="15">
      <c r="A80" s="216">
        <f t="shared" si="6"/>
        <v>79</v>
      </c>
      <c r="B80" s="208"/>
      <c r="C80" s="209"/>
      <c r="D80" s="217"/>
      <c r="E80" s="221"/>
      <c r="F80" s="222"/>
      <c r="G80" s="220"/>
      <c r="H80" s="214"/>
      <c r="I80" s="209">
        <f>IF(COUNTBLANK($B80:$B80)=0,IF(ImageCollection!$B$15=SupportingData!$J$2,ProtectedData!$H$2,IF(ImageCollection!$B$15=SupportingData!$J$3,ProtectedData!$H$3,IF(ImageCollection!$B$15=SupportingData!$J$4,ProtectedData!$H$4,IF(ImageCollection!$B$15=SupportingData!$J$5,ProtectedData!$H$5)))),"")</f>
      </c>
      <c r="J80" s="215">
        <f t="shared" si="7"/>
        <v>0</v>
      </c>
      <c r="K80" s="215">
        <f t="shared" si="8"/>
        <v>0</v>
      </c>
      <c r="L80" s="215">
        <f t="shared" si="9"/>
        <v>0</v>
      </c>
      <c r="M80" s="215">
        <f t="shared" si="9"/>
        <v>0</v>
      </c>
      <c r="N80" s="215">
        <f t="shared" si="10"/>
        <v>0</v>
      </c>
      <c r="O80" s="215" t="b">
        <f t="shared" si="11"/>
        <v>1</v>
      </c>
      <c r="P80" s="185" t="b">
        <f>IF(ISNA(MATCH($B80,Specimen!$Z:$Z,0)),FALSE,EXACT(B80,INDEX(Specimen!$Z:$Z,(MATCH($B80,Specimen!$Z:$Z,0)))))</f>
        <v>0</v>
      </c>
      <c r="Q80" s="185" t="b">
        <f>IF(ISNA(MATCH($C80,MyView!$B:$B,0)),FALSE,EXACT(C80,INDEX(MyView!$B:$B,(MATCH($C80,MyView!$B:$B,0)))))</f>
        <v>0</v>
      </c>
    </row>
    <row r="81" spans="1:17" ht="15">
      <c r="A81" s="216">
        <f t="shared" si="6"/>
        <v>80</v>
      </c>
      <c r="B81" s="208"/>
      <c r="C81" s="209"/>
      <c r="D81" s="217"/>
      <c r="E81" s="221"/>
      <c r="F81" s="222"/>
      <c r="G81" s="220"/>
      <c r="H81" s="214"/>
      <c r="I81" s="209">
        <f>IF(COUNTBLANK($B81:$B81)=0,IF(ImageCollection!$B$15=SupportingData!$J$2,ProtectedData!$H$2,IF(ImageCollection!$B$15=SupportingData!$J$3,ProtectedData!$H$3,IF(ImageCollection!$B$15=SupportingData!$J$4,ProtectedData!$H$4,IF(ImageCollection!$B$15=SupportingData!$J$5,ProtectedData!$H$5)))),"")</f>
      </c>
      <c r="J81" s="215">
        <f t="shared" si="7"/>
        <v>0</v>
      </c>
      <c r="K81" s="215">
        <f t="shared" si="8"/>
        <v>0</v>
      </c>
      <c r="L81" s="215">
        <f t="shared" si="9"/>
        <v>0</v>
      </c>
      <c r="M81" s="215">
        <f t="shared" si="9"/>
        <v>0</v>
      </c>
      <c r="N81" s="215">
        <f t="shared" si="10"/>
        <v>0</v>
      </c>
      <c r="O81" s="215" t="b">
        <f t="shared" si="11"/>
        <v>1</v>
      </c>
      <c r="P81" s="185" t="b">
        <f>IF(ISNA(MATCH($B81,Specimen!$Z:$Z,0)),FALSE,EXACT(B81,INDEX(Specimen!$Z:$Z,(MATCH($B81,Specimen!$Z:$Z,0)))))</f>
        <v>0</v>
      </c>
      <c r="Q81" s="185" t="b">
        <f>IF(ISNA(MATCH($C81,MyView!$B:$B,0)),FALSE,EXACT(C81,INDEX(MyView!$B:$B,(MATCH($C81,MyView!$B:$B,0)))))</f>
        <v>0</v>
      </c>
    </row>
    <row r="82" spans="1:17" ht="15">
      <c r="A82" s="216">
        <f t="shared" si="6"/>
        <v>81</v>
      </c>
      <c r="B82" s="208"/>
      <c r="C82" s="209"/>
      <c r="D82" s="217"/>
      <c r="E82" s="221"/>
      <c r="F82" s="222"/>
      <c r="G82" s="220"/>
      <c r="H82" s="214"/>
      <c r="I82" s="209">
        <f>IF(COUNTBLANK($B82:$B82)=0,IF(ImageCollection!$B$15=SupportingData!$J$2,ProtectedData!$H$2,IF(ImageCollection!$B$15=SupportingData!$J$3,ProtectedData!$H$3,IF(ImageCollection!$B$15=SupportingData!$J$4,ProtectedData!$H$4,IF(ImageCollection!$B$15=SupportingData!$J$5,ProtectedData!$H$5)))),"")</f>
      </c>
      <c r="J82" s="215">
        <f t="shared" si="7"/>
        <v>0</v>
      </c>
      <c r="K82" s="215">
        <f t="shared" si="8"/>
        <v>0</v>
      </c>
      <c r="L82" s="215">
        <f t="shared" si="9"/>
        <v>0</v>
      </c>
      <c r="M82" s="215">
        <f t="shared" si="9"/>
        <v>0</v>
      </c>
      <c r="N82" s="215">
        <f t="shared" si="10"/>
        <v>0</v>
      </c>
      <c r="O82" s="215" t="b">
        <f t="shared" si="11"/>
        <v>1</v>
      </c>
      <c r="P82" s="185" t="b">
        <f>IF(ISNA(MATCH($B82,Specimen!$Z:$Z,0)),FALSE,EXACT(B82,INDEX(Specimen!$Z:$Z,(MATCH($B82,Specimen!$Z:$Z,0)))))</f>
        <v>0</v>
      </c>
      <c r="Q82" s="185" t="b">
        <f>IF(ISNA(MATCH($C82,MyView!$B:$B,0)),FALSE,EXACT(C82,INDEX(MyView!$B:$B,(MATCH($C82,MyView!$B:$B,0)))))</f>
        <v>0</v>
      </c>
    </row>
    <row r="83" spans="1:17" ht="15">
      <c r="A83" s="216">
        <f t="shared" si="6"/>
        <v>82</v>
      </c>
      <c r="B83" s="208"/>
      <c r="C83" s="209"/>
      <c r="D83" s="217"/>
      <c r="E83" s="221"/>
      <c r="F83" s="222"/>
      <c r="G83" s="220"/>
      <c r="H83" s="214"/>
      <c r="I83" s="209">
        <f>IF(COUNTBLANK($B83:$B83)=0,IF(ImageCollection!$B$15=SupportingData!$J$2,ProtectedData!$H$2,IF(ImageCollection!$B$15=SupportingData!$J$3,ProtectedData!$H$3,IF(ImageCollection!$B$15=SupportingData!$J$4,ProtectedData!$H$4,IF(ImageCollection!$B$15=SupportingData!$J$5,ProtectedData!$H$5)))),"")</f>
      </c>
      <c r="J83" s="215">
        <f t="shared" si="7"/>
        <v>0</v>
      </c>
      <c r="K83" s="215">
        <f t="shared" si="8"/>
        <v>0</v>
      </c>
      <c r="L83" s="215">
        <f t="shared" si="9"/>
        <v>0</v>
      </c>
      <c r="M83" s="215">
        <f t="shared" si="9"/>
        <v>0</v>
      </c>
      <c r="N83" s="215">
        <f t="shared" si="10"/>
        <v>0</v>
      </c>
      <c r="O83" s="215" t="b">
        <f t="shared" si="11"/>
        <v>1</v>
      </c>
      <c r="P83" s="185" t="b">
        <f>IF(ISNA(MATCH($B83,Specimen!$Z:$Z,0)),FALSE,EXACT(B83,INDEX(Specimen!$Z:$Z,(MATCH($B83,Specimen!$Z:$Z,0)))))</f>
        <v>0</v>
      </c>
      <c r="Q83" s="185" t="b">
        <f>IF(ISNA(MATCH($C83,MyView!$B:$B,0)),FALSE,EXACT(C83,INDEX(MyView!$B:$B,(MATCH($C83,MyView!$B:$B,0)))))</f>
        <v>0</v>
      </c>
    </row>
    <row r="84" spans="1:17" ht="15">
      <c r="A84" s="216">
        <f t="shared" si="6"/>
        <v>83</v>
      </c>
      <c r="B84" s="208"/>
      <c r="C84" s="209"/>
      <c r="D84" s="217"/>
      <c r="E84" s="221"/>
      <c r="F84" s="222"/>
      <c r="G84" s="220"/>
      <c r="H84" s="214"/>
      <c r="I84" s="209">
        <f>IF(COUNTBLANK($B84:$B84)=0,IF(ImageCollection!$B$15=SupportingData!$J$2,ProtectedData!$H$2,IF(ImageCollection!$B$15=SupportingData!$J$3,ProtectedData!$H$3,IF(ImageCollection!$B$15=SupportingData!$J$4,ProtectedData!$H$4,IF(ImageCollection!$B$15=SupportingData!$J$5,ProtectedData!$H$5)))),"")</f>
      </c>
      <c r="J84" s="215">
        <f t="shared" si="7"/>
        <v>0</v>
      </c>
      <c r="K84" s="215">
        <f t="shared" si="8"/>
        <v>0</v>
      </c>
      <c r="L84" s="215">
        <f t="shared" si="9"/>
        <v>0</v>
      </c>
      <c r="M84" s="215">
        <f t="shared" si="9"/>
        <v>0</v>
      </c>
      <c r="N84" s="215">
        <f t="shared" si="10"/>
        <v>0</v>
      </c>
      <c r="O84" s="215" t="b">
        <f t="shared" si="11"/>
        <v>1</v>
      </c>
      <c r="P84" s="185" t="b">
        <f>IF(ISNA(MATCH($B84,Specimen!$Z:$Z,0)),FALSE,EXACT(B84,INDEX(Specimen!$Z:$Z,(MATCH($B84,Specimen!$Z:$Z,0)))))</f>
        <v>0</v>
      </c>
      <c r="Q84" s="185" t="b">
        <f>IF(ISNA(MATCH($C84,MyView!$B:$B,0)),FALSE,EXACT(C84,INDEX(MyView!$B:$B,(MATCH($C84,MyView!$B:$B,0)))))</f>
        <v>0</v>
      </c>
    </row>
    <row r="85" spans="1:17" ht="15">
      <c r="A85" s="216">
        <f t="shared" si="6"/>
        <v>84</v>
      </c>
      <c r="B85" s="208"/>
      <c r="C85" s="209"/>
      <c r="D85" s="217"/>
      <c r="E85" s="221"/>
      <c r="F85" s="222"/>
      <c r="G85" s="220"/>
      <c r="H85" s="214"/>
      <c r="I85" s="209">
        <f>IF(COUNTBLANK($B85:$B85)=0,IF(ImageCollection!$B$15=SupportingData!$J$2,ProtectedData!$H$2,IF(ImageCollection!$B$15=SupportingData!$J$3,ProtectedData!$H$3,IF(ImageCollection!$B$15=SupportingData!$J$4,ProtectedData!$H$4,IF(ImageCollection!$B$15=SupportingData!$J$5,ProtectedData!$H$5)))),"")</f>
      </c>
      <c r="J85" s="215">
        <f t="shared" si="7"/>
        <v>0</v>
      </c>
      <c r="K85" s="215">
        <f t="shared" si="8"/>
        <v>0</v>
      </c>
      <c r="L85" s="215">
        <f t="shared" si="9"/>
        <v>0</v>
      </c>
      <c r="M85" s="215">
        <f t="shared" si="9"/>
        <v>0</v>
      </c>
      <c r="N85" s="215">
        <f t="shared" si="10"/>
        <v>0</v>
      </c>
      <c r="O85" s="215" t="b">
        <f t="shared" si="11"/>
        <v>1</v>
      </c>
      <c r="P85" s="185" t="b">
        <f>IF(ISNA(MATCH($B85,Specimen!$Z:$Z,0)),FALSE,EXACT(B85,INDEX(Specimen!$Z:$Z,(MATCH($B85,Specimen!$Z:$Z,0)))))</f>
        <v>0</v>
      </c>
      <c r="Q85" s="185" t="b">
        <f>IF(ISNA(MATCH($C85,MyView!$B:$B,0)),FALSE,EXACT(C85,INDEX(MyView!$B:$B,(MATCH($C85,MyView!$B:$B,0)))))</f>
        <v>0</v>
      </c>
    </row>
    <row r="86" spans="1:17" ht="15">
      <c r="A86" s="216">
        <f t="shared" si="6"/>
        <v>85</v>
      </c>
      <c r="B86" s="208"/>
      <c r="C86" s="209"/>
      <c r="D86" s="217"/>
      <c r="E86" s="221"/>
      <c r="F86" s="222"/>
      <c r="G86" s="220"/>
      <c r="H86" s="214"/>
      <c r="I86" s="209">
        <f>IF(COUNTBLANK($B86:$B86)=0,IF(ImageCollection!$B$15=SupportingData!$J$2,ProtectedData!$H$2,IF(ImageCollection!$B$15=SupportingData!$J$3,ProtectedData!$H$3,IF(ImageCollection!$B$15=SupportingData!$J$4,ProtectedData!$H$4,IF(ImageCollection!$B$15=SupportingData!$J$5,ProtectedData!$H$5)))),"")</f>
      </c>
      <c r="J86" s="215">
        <f t="shared" si="7"/>
        <v>0</v>
      </c>
      <c r="K86" s="215">
        <f t="shared" si="8"/>
        <v>0</v>
      </c>
      <c r="L86" s="215">
        <f t="shared" si="9"/>
        <v>0</v>
      </c>
      <c r="M86" s="215">
        <f t="shared" si="9"/>
        <v>0</v>
      </c>
      <c r="N86" s="215">
        <f t="shared" si="10"/>
        <v>0</v>
      </c>
      <c r="O86" s="215" t="b">
        <f t="shared" si="11"/>
        <v>1</v>
      </c>
      <c r="P86" s="185" t="b">
        <f>IF(ISNA(MATCH($B86,Specimen!$Z:$Z,0)),FALSE,EXACT(B86,INDEX(Specimen!$Z:$Z,(MATCH($B86,Specimen!$Z:$Z,0)))))</f>
        <v>0</v>
      </c>
      <c r="Q86" s="185" t="b">
        <f>IF(ISNA(MATCH($C86,MyView!$B:$B,0)),FALSE,EXACT(C86,INDEX(MyView!$B:$B,(MATCH($C86,MyView!$B:$B,0)))))</f>
        <v>0</v>
      </c>
    </row>
    <row r="87" spans="1:17" ht="15">
      <c r="A87" s="216">
        <f t="shared" si="6"/>
        <v>86</v>
      </c>
      <c r="B87" s="208"/>
      <c r="C87" s="209"/>
      <c r="D87" s="217"/>
      <c r="E87" s="221"/>
      <c r="F87" s="222"/>
      <c r="G87" s="220"/>
      <c r="H87" s="214"/>
      <c r="I87" s="209">
        <f>IF(COUNTBLANK($B87:$B87)=0,IF(ImageCollection!$B$15=SupportingData!$J$2,ProtectedData!$H$2,IF(ImageCollection!$B$15=SupportingData!$J$3,ProtectedData!$H$3,IF(ImageCollection!$B$15=SupportingData!$J$4,ProtectedData!$H$4,IF(ImageCollection!$B$15=SupportingData!$J$5,ProtectedData!$H$5)))),"")</f>
      </c>
      <c r="J87" s="215">
        <f t="shared" si="7"/>
        <v>0</v>
      </c>
      <c r="K87" s="215">
        <f t="shared" si="8"/>
        <v>0</v>
      </c>
      <c r="L87" s="215">
        <f t="shared" si="9"/>
        <v>0</v>
      </c>
      <c r="M87" s="215">
        <f t="shared" si="9"/>
        <v>0</v>
      </c>
      <c r="N87" s="215">
        <f t="shared" si="10"/>
        <v>0</v>
      </c>
      <c r="O87" s="215" t="b">
        <f t="shared" si="11"/>
        <v>1</v>
      </c>
      <c r="P87" s="185" t="b">
        <f>IF(ISNA(MATCH($B87,Specimen!$Z:$Z,0)),FALSE,EXACT(B87,INDEX(Specimen!$Z:$Z,(MATCH($B87,Specimen!$Z:$Z,0)))))</f>
        <v>0</v>
      </c>
      <c r="Q87" s="185" t="b">
        <f>IF(ISNA(MATCH($C87,MyView!$B:$B,0)),FALSE,EXACT(C87,INDEX(MyView!$B:$B,(MATCH($C87,MyView!$B:$B,0)))))</f>
        <v>0</v>
      </c>
    </row>
    <row r="88" spans="1:17" ht="15">
      <c r="A88" s="216">
        <f t="shared" si="6"/>
        <v>87</v>
      </c>
      <c r="B88" s="208"/>
      <c r="C88" s="209"/>
      <c r="D88" s="217"/>
      <c r="E88" s="221"/>
      <c r="F88" s="222"/>
      <c r="G88" s="220"/>
      <c r="H88" s="214"/>
      <c r="I88" s="209">
        <f>IF(COUNTBLANK($B88:$B88)=0,IF(ImageCollection!$B$15=SupportingData!$J$2,ProtectedData!$H$2,IF(ImageCollection!$B$15=SupportingData!$J$3,ProtectedData!$H$3,IF(ImageCollection!$B$15=SupportingData!$J$4,ProtectedData!$H$4,IF(ImageCollection!$B$15=SupportingData!$J$5,ProtectedData!$H$5)))),"")</f>
      </c>
      <c r="J88" s="215">
        <f t="shared" si="7"/>
        <v>0</v>
      </c>
      <c r="K88" s="215">
        <f t="shared" si="8"/>
        <v>0</v>
      </c>
      <c r="L88" s="215">
        <f t="shared" si="9"/>
        <v>0</v>
      </c>
      <c r="M88" s="215">
        <f t="shared" si="9"/>
        <v>0</v>
      </c>
      <c r="N88" s="215">
        <f t="shared" si="10"/>
        <v>0</v>
      </c>
      <c r="O88" s="215" t="b">
        <f t="shared" si="11"/>
        <v>1</v>
      </c>
      <c r="P88" s="185" t="b">
        <f>IF(ISNA(MATCH($B88,Specimen!$Z:$Z,0)),FALSE,EXACT(B88,INDEX(Specimen!$Z:$Z,(MATCH($B88,Specimen!$Z:$Z,0)))))</f>
        <v>0</v>
      </c>
      <c r="Q88" s="185" t="b">
        <f>IF(ISNA(MATCH($C88,MyView!$B:$B,0)),FALSE,EXACT(C88,INDEX(MyView!$B:$B,(MATCH($C88,MyView!$B:$B,0)))))</f>
        <v>0</v>
      </c>
    </row>
    <row r="89" spans="1:17" ht="15">
      <c r="A89" s="216">
        <f t="shared" si="6"/>
        <v>88</v>
      </c>
      <c r="B89" s="208"/>
      <c r="C89" s="209"/>
      <c r="D89" s="217"/>
      <c r="E89" s="221"/>
      <c r="F89" s="222"/>
      <c r="G89" s="220"/>
      <c r="H89" s="214"/>
      <c r="I89" s="209">
        <f>IF(COUNTBLANK($B89:$B89)=0,IF(ImageCollection!$B$15=SupportingData!$J$2,ProtectedData!$H$2,IF(ImageCollection!$B$15=SupportingData!$J$3,ProtectedData!$H$3,IF(ImageCollection!$B$15=SupportingData!$J$4,ProtectedData!$H$4,IF(ImageCollection!$B$15=SupportingData!$J$5,ProtectedData!$H$5)))),"")</f>
      </c>
      <c r="J89" s="215">
        <f t="shared" si="7"/>
        <v>0</v>
      </c>
      <c r="K89" s="215">
        <f t="shared" si="8"/>
        <v>0</v>
      </c>
      <c r="L89" s="215">
        <f t="shared" si="9"/>
        <v>0</v>
      </c>
      <c r="M89" s="215">
        <f t="shared" si="9"/>
        <v>0</v>
      </c>
      <c r="N89" s="215">
        <f t="shared" si="10"/>
        <v>0</v>
      </c>
      <c r="O89" s="215" t="b">
        <f t="shared" si="11"/>
        <v>1</v>
      </c>
      <c r="P89" s="185" t="b">
        <f>IF(ISNA(MATCH($B89,Specimen!$Z:$Z,0)),FALSE,EXACT(B89,INDEX(Specimen!$Z:$Z,(MATCH($B89,Specimen!$Z:$Z,0)))))</f>
        <v>0</v>
      </c>
      <c r="Q89" s="185" t="b">
        <f>IF(ISNA(MATCH($C89,MyView!$B:$B,0)),FALSE,EXACT(C89,INDEX(MyView!$B:$B,(MATCH($C89,MyView!$B:$B,0)))))</f>
        <v>0</v>
      </c>
    </row>
    <row r="90" spans="1:17" ht="15">
      <c r="A90" s="216">
        <f t="shared" si="6"/>
        <v>89</v>
      </c>
      <c r="B90" s="208"/>
      <c r="C90" s="209"/>
      <c r="D90" s="217"/>
      <c r="E90" s="221"/>
      <c r="F90" s="222"/>
      <c r="G90" s="220"/>
      <c r="H90" s="214"/>
      <c r="I90" s="209">
        <f>IF(COUNTBLANK($B90:$B90)=0,IF(ImageCollection!$B$15=SupportingData!$J$2,ProtectedData!$H$2,IF(ImageCollection!$B$15=SupportingData!$J$3,ProtectedData!$H$3,IF(ImageCollection!$B$15=SupportingData!$J$4,ProtectedData!$H$4,IF(ImageCollection!$B$15=SupportingData!$J$5,ProtectedData!$H$5)))),"")</f>
      </c>
      <c r="J90" s="215">
        <f t="shared" si="7"/>
        <v>0</v>
      </c>
      <c r="K90" s="215">
        <f t="shared" si="8"/>
        <v>0</v>
      </c>
      <c r="L90" s="215">
        <f t="shared" si="9"/>
        <v>0</v>
      </c>
      <c r="M90" s="215">
        <f t="shared" si="9"/>
        <v>0</v>
      </c>
      <c r="N90" s="215">
        <f t="shared" si="10"/>
        <v>0</v>
      </c>
      <c r="O90" s="215" t="b">
        <f t="shared" si="11"/>
        <v>1</v>
      </c>
      <c r="P90" s="185" t="b">
        <f>IF(ISNA(MATCH($B90,Specimen!$Z:$Z,0)),FALSE,EXACT(B90,INDEX(Specimen!$Z:$Z,(MATCH($B90,Specimen!$Z:$Z,0)))))</f>
        <v>0</v>
      </c>
      <c r="Q90" s="185" t="b">
        <f>IF(ISNA(MATCH($C90,MyView!$B:$B,0)),FALSE,EXACT(C90,INDEX(MyView!$B:$B,(MATCH($C90,MyView!$B:$B,0)))))</f>
        <v>0</v>
      </c>
    </row>
    <row r="91" spans="1:17" ht="15">
      <c r="A91" s="216">
        <f t="shared" si="6"/>
        <v>90</v>
      </c>
      <c r="B91" s="208"/>
      <c r="C91" s="209"/>
      <c r="D91" s="217"/>
      <c r="E91" s="221"/>
      <c r="F91" s="222"/>
      <c r="G91" s="220"/>
      <c r="H91" s="214"/>
      <c r="I91" s="209">
        <f>IF(COUNTBLANK($B91:$B91)=0,IF(ImageCollection!$B$15=SupportingData!$J$2,ProtectedData!$H$2,IF(ImageCollection!$B$15=SupportingData!$J$3,ProtectedData!$H$3,IF(ImageCollection!$B$15=SupportingData!$J$4,ProtectedData!$H$4,IF(ImageCollection!$B$15=SupportingData!$J$5,ProtectedData!$H$5)))),"")</f>
      </c>
      <c r="J91" s="215">
        <f t="shared" si="7"/>
        <v>0</v>
      </c>
      <c r="K91" s="215">
        <f t="shared" si="8"/>
        <v>0</v>
      </c>
      <c r="L91" s="215">
        <f t="shared" si="9"/>
        <v>0</v>
      </c>
      <c r="M91" s="215">
        <f t="shared" si="9"/>
        <v>0</v>
      </c>
      <c r="N91" s="215">
        <f t="shared" si="10"/>
        <v>0</v>
      </c>
      <c r="O91" s="215" t="b">
        <f t="shared" si="11"/>
        <v>1</v>
      </c>
      <c r="P91" s="185" t="b">
        <f>IF(ISNA(MATCH($B91,Specimen!$Z:$Z,0)),FALSE,EXACT(B91,INDEX(Specimen!$Z:$Z,(MATCH($B91,Specimen!$Z:$Z,0)))))</f>
        <v>0</v>
      </c>
      <c r="Q91" s="185" t="b">
        <f>IF(ISNA(MATCH($C91,MyView!$B:$B,0)),FALSE,EXACT(C91,INDEX(MyView!$B:$B,(MATCH($C91,MyView!$B:$B,0)))))</f>
        <v>0</v>
      </c>
    </row>
    <row r="92" spans="1:17" ht="15">
      <c r="A92" s="216">
        <f t="shared" si="6"/>
        <v>91</v>
      </c>
      <c r="B92" s="208"/>
      <c r="C92" s="209"/>
      <c r="D92" s="217"/>
      <c r="E92" s="221"/>
      <c r="F92" s="222"/>
      <c r="G92" s="220"/>
      <c r="H92" s="214"/>
      <c r="I92" s="209">
        <f>IF(COUNTBLANK($B92:$B92)=0,IF(ImageCollection!$B$15=SupportingData!$J$2,ProtectedData!$H$2,IF(ImageCollection!$B$15=SupportingData!$J$3,ProtectedData!$H$3,IF(ImageCollection!$B$15=SupportingData!$J$4,ProtectedData!$H$4,IF(ImageCollection!$B$15=SupportingData!$J$5,ProtectedData!$H$5)))),"")</f>
      </c>
      <c r="J92" s="215">
        <f t="shared" si="7"/>
        <v>0</v>
      </c>
      <c r="K92" s="215">
        <f t="shared" si="8"/>
        <v>0</v>
      </c>
      <c r="L92" s="215">
        <f t="shared" si="9"/>
        <v>0</v>
      </c>
      <c r="M92" s="215">
        <f t="shared" si="9"/>
        <v>0</v>
      </c>
      <c r="N92" s="215">
        <f t="shared" si="10"/>
        <v>0</v>
      </c>
      <c r="O92" s="215" t="b">
        <f t="shared" si="11"/>
        <v>1</v>
      </c>
      <c r="P92" s="185" t="b">
        <f>IF(ISNA(MATCH($B92,Specimen!$Z:$Z,0)),FALSE,EXACT(B92,INDEX(Specimen!$Z:$Z,(MATCH($B92,Specimen!$Z:$Z,0)))))</f>
        <v>0</v>
      </c>
      <c r="Q92" s="185" t="b">
        <f>IF(ISNA(MATCH($C92,MyView!$B:$B,0)),FALSE,EXACT(C92,INDEX(MyView!$B:$B,(MATCH($C92,MyView!$B:$B,0)))))</f>
        <v>0</v>
      </c>
    </row>
    <row r="93" spans="1:17" ht="15">
      <c r="A93" s="216">
        <f t="shared" si="6"/>
        <v>92</v>
      </c>
      <c r="B93" s="208"/>
      <c r="C93" s="209"/>
      <c r="D93" s="217"/>
      <c r="E93" s="221"/>
      <c r="F93" s="222"/>
      <c r="G93" s="220"/>
      <c r="H93" s="214"/>
      <c r="I93" s="209">
        <f>IF(COUNTBLANK($B93:$B93)=0,IF(ImageCollection!$B$15=SupportingData!$J$2,ProtectedData!$H$2,IF(ImageCollection!$B$15=SupportingData!$J$3,ProtectedData!$H$3,IF(ImageCollection!$B$15=SupportingData!$J$4,ProtectedData!$H$4,IF(ImageCollection!$B$15=SupportingData!$J$5,ProtectedData!$H$5)))),"")</f>
      </c>
      <c r="J93" s="215">
        <f t="shared" si="7"/>
        <v>0</v>
      </c>
      <c r="K93" s="215">
        <f t="shared" si="8"/>
        <v>0</v>
      </c>
      <c r="L93" s="215">
        <f t="shared" si="9"/>
        <v>0</v>
      </c>
      <c r="M93" s="215">
        <f t="shared" si="9"/>
        <v>0</v>
      </c>
      <c r="N93" s="215">
        <f t="shared" si="10"/>
        <v>0</v>
      </c>
      <c r="O93" s="215" t="b">
        <f t="shared" si="11"/>
        <v>1</v>
      </c>
      <c r="P93" s="185" t="b">
        <f>IF(ISNA(MATCH($B93,Specimen!$Z:$Z,0)),FALSE,EXACT(B93,INDEX(Specimen!$Z:$Z,(MATCH($B93,Specimen!$Z:$Z,0)))))</f>
        <v>0</v>
      </c>
      <c r="Q93" s="185" t="b">
        <f>IF(ISNA(MATCH($C93,MyView!$B:$B,0)),FALSE,EXACT(C93,INDEX(MyView!$B:$B,(MATCH($C93,MyView!$B:$B,0)))))</f>
        <v>0</v>
      </c>
    </row>
    <row r="94" spans="1:17" ht="15">
      <c r="A94" s="216">
        <f t="shared" si="6"/>
        <v>93</v>
      </c>
      <c r="B94" s="208"/>
      <c r="C94" s="209"/>
      <c r="D94" s="217"/>
      <c r="E94" s="221"/>
      <c r="F94" s="222"/>
      <c r="G94" s="220"/>
      <c r="H94" s="214"/>
      <c r="I94" s="209">
        <f>IF(COUNTBLANK($B94:$B94)=0,IF(ImageCollection!$B$15=SupportingData!$J$2,ProtectedData!$H$2,IF(ImageCollection!$B$15=SupportingData!$J$3,ProtectedData!$H$3,IF(ImageCollection!$B$15=SupportingData!$J$4,ProtectedData!$H$4,IF(ImageCollection!$B$15=SupportingData!$J$5,ProtectedData!$H$5)))),"")</f>
      </c>
      <c r="J94" s="215">
        <f t="shared" si="7"/>
        <v>0</v>
      </c>
      <c r="K94" s="215">
        <f t="shared" si="8"/>
        <v>0</v>
      </c>
      <c r="L94" s="215">
        <f t="shared" si="9"/>
        <v>0</v>
      </c>
      <c r="M94" s="215">
        <f t="shared" si="9"/>
        <v>0</v>
      </c>
      <c r="N94" s="215">
        <f t="shared" si="10"/>
        <v>0</v>
      </c>
      <c r="O94" s="215" t="b">
        <f t="shared" si="11"/>
        <v>1</v>
      </c>
      <c r="P94" s="185" t="b">
        <f>IF(ISNA(MATCH($B94,Specimen!$Z:$Z,0)),FALSE,EXACT(B94,INDEX(Specimen!$Z:$Z,(MATCH($B94,Specimen!$Z:$Z,0)))))</f>
        <v>0</v>
      </c>
      <c r="Q94" s="185" t="b">
        <f>IF(ISNA(MATCH($C94,MyView!$B:$B,0)),FALSE,EXACT(C94,INDEX(MyView!$B:$B,(MATCH($C94,MyView!$B:$B,0)))))</f>
        <v>0</v>
      </c>
    </row>
    <row r="95" spans="1:17" ht="15">
      <c r="A95" s="216">
        <f t="shared" si="6"/>
        <v>94</v>
      </c>
      <c r="B95" s="208"/>
      <c r="C95" s="209"/>
      <c r="D95" s="217"/>
      <c r="E95" s="221"/>
      <c r="F95" s="222"/>
      <c r="G95" s="220"/>
      <c r="H95" s="214"/>
      <c r="I95" s="209">
        <f>IF(COUNTBLANK($B95:$B95)=0,IF(ImageCollection!$B$15=SupportingData!$J$2,ProtectedData!$H$2,IF(ImageCollection!$B$15=SupportingData!$J$3,ProtectedData!$H$3,IF(ImageCollection!$B$15=SupportingData!$J$4,ProtectedData!$H$4,IF(ImageCollection!$B$15=SupportingData!$J$5,ProtectedData!$H$5)))),"")</f>
      </c>
      <c r="J95" s="215">
        <f t="shared" si="7"/>
        <v>0</v>
      </c>
      <c r="K95" s="215">
        <f t="shared" si="8"/>
        <v>0</v>
      </c>
      <c r="L95" s="215">
        <f t="shared" si="9"/>
        <v>0</v>
      </c>
      <c r="M95" s="215">
        <f t="shared" si="9"/>
        <v>0</v>
      </c>
      <c r="N95" s="215">
        <f t="shared" si="10"/>
        <v>0</v>
      </c>
      <c r="O95" s="215" t="b">
        <f t="shared" si="11"/>
        <v>1</v>
      </c>
      <c r="P95" s="185" t="b">
        <f>IF(ISNA(MATCH($B95,Specimen!$Z:$Z,0)),FALSE,EXACT(B95,INDEX(Specimen!$Z:$Z,(MATCH($B95,Specimen!$Z:$Z,0)))))</f>
        <v>0</v>
      </c>
      <c r="Q95" s="185" t="b">
        <f>IF(ISNA(MATCH($C95,MyView!$B:$B,0)),FALSE,EXACT(C95,INDEX(MyView!$B:$B,(MATCH($C95,MyView!$B:$B,0)))))</f>
        <v>0</v>
      </c>
    </row>
    <row r="96" spans="1:17" ht="15">
      <c r="A96" s="216">
        <f t="shared" si="6"/>
        <v>95</v>
      </c>
      <c r="B96" s="208"/>
      <c r="C96" s="209"/>
      <c r="D96" s="217"/>
      <c r="E96" s="221"/>
      <c r="F96" s="222"/>
      <c r="G96" s="220"/>
      <c r="H96" s="214"/>
      <c r="I96" s="209">
        <f>IF(COUNTBLANK($B96:$B96)=0,IF(ImageCollection!$B$15=SupportingData!$J$2,ProtectedData!$H$2,IF(ImageCollection!$B$15=SupportingData!$J$3,ProtectedData!$H$3,IF(ImageCollection!$B$15=SupportingData!$J$4,ProtectedData!$H$4,IF(ImageCollection!$B$15=SupportingData!$J$5,ProtectedData!$H$5)))),"")</f>
      </c>
      <c r="J96" s="215">
        <f t="shared" si="7"/>
        <v>0</v>
      </c>
      <c r="K96" s="215">
        <f t="shared" si="8"/>
        <v>0</v>
      </c>
      <c r="L96" s="215">
        <f t="shared" si="9"/>
        <v>0</v>
      </c>
      <c r="M96" s="215">
        <f t="shared" si="9"/>
        <v>0</v>
      </c>
      <c r="N96" s="215">
        <f t="shared" si="10"/>
        <v>0</v>
      </c>
      <c r="O96" s="215" t="b">
        <f t="shared" si="11"/>
        <v>1</v>
      </c>
      <c r="P96" s="185" t="b">
        <f>IF(ISNA(MATCH($B96,Specimen!$Z:$Z,0)),FALSE,EXACT(B96,INDEX(Specimen!$Z:$Z,(MATCH($B96,Specimen!$Z:$Z,0)))))</f>
        <v>0</v>
      </c>
      <c r="Q96" s="185" t="b">
        <f>IF(ISNA(MATCH($C96,MyView!$B:$B,0)),FALSE,EXACT(C96,INDEX(MyView!$B:$B,(MATCH($C96,MyView!$B:$B,0)))))</f>
        <v>0</v>
      </c>
    </row>
    <row r="97" spans="1:17" ht="15">
      <c r="A97" s="216">
        <f t="shared" si="6"/>
        <v>96</v>
      </c>
      <c r="B97" s="208"/>
      <c r="C97" s="209"/>
      <c r="D97" s="217"/>
      <c r="E97" s="221"/>
      <c r="F97" s="222"/>
      <c r="G97" s="220"/>
      <c r="H97" s="214"/>
      <c r="I97" s="209">
        <f>IF(COUNTBLANK($B97:$B97)=0,IF(ImageCollection!$B$15=SupportingData!$J$2,ProtectedData!$H$2,IF(ImageCollection!$B$15=SupportingData!$J$3,ProtectedData!$H$3,IF(ImageCollection!$B$15=SupportingData!$J$4,ProtectedData!$H$4,IF(ImageCollection!$B$15=SupportingData!$J$5,ProtectedData!$H$5)))),"")</f>
      </c>
      <c r="J97" s="215">
        <f t="shared" si="7"/>
        <v>0</v>
      </c>
      <c r="K97" s="215">
        <f t="shared" si="8"/>
        <v>0</v>
      </c>
      <c r="L97" s="215">
        <f t="shared" si="9"/>
        <v>0</v>
      </c>
      <c r="M97" s="215">
        <f t="shared" si="9"/>
        <v>0</v>
      </c>
      <c r="N97" s="215">
        <f t="shared" si="10"/>
        <v>0</v>
      </c>
      <c r="O97" s="215" t="b">
        <f t="shared" si="11"/>
        <v>1</v>
      </c>
      <c r="P97" s="185" t="b">
        <f>IF(ISNA(MATCH($B97,Specimen!$Z:$Z,0)),FALSE,EXACT(B97,INDEX(Specimen!$Z:$Z,(MATCH($B97,Specimen!$Z:$Z,0)))))</f>
        <v>0</v>
      </c>
      <c r="Q97" s="185" t="b">
        <f>IF(ISNA(MATCH($C97,MyView!$B:$B,0)),FALSE,EXACT(C97,INDEX(MyView!$B:$B,(MATCH($C97,MyView!$B:$B,0)))))</f>
        <v>0</v>
      </c>
    </row>
    <row r="98" spans="1:17" ht="15">
      <c r="A98" s="216">
        <f t="shared" si="6"/>
        <v>97</v>
      </c>
      <c r="B98" s="208"/>
      <c r="C98" s="209"/>
      <c r="D98" s="217"/>
      <c r="E98" s="221"/>
      <c r="F98" s="222"/>
      <c r="G98" s="220"/>
      <c r="H98" s="214"/>
      <c r="I98" s="209">
        <f>IF(COUNTBLANK($B98:$B98)=0,IF(ImageCollection!$B$15=SupportingData!$J$2,ProtectedData!$H$2,IF(ImageCollection!$B$15=SupportingData!$J$3,ProtectedData!$H$3,IF(ImageCollection!$B$15=SupportingData!$J$4,ProtectedData!$H$4,IF(ImageCollection!$B$15=SupportingData!$J$5,ProtectedData!$H$5)))),"")</f>
      </c>
      <c r="J98" s="215">
        <f t="shared" si="7"/>
        <v>0</v>
      </c>
      <c r="K98" s="215">
        <f t="shared" si="8"/>
        <v>0</v>
      </c>
      <c r="L98" s="215">
        <f t="shared" si="9"/>
        <v>0</v>
      </c>
      <c r="M98" s="215">
        <f t="shared" si="9"/>
        <v>0</v>
      </c>
      <c r="N98" s="215">
        <f t="shared" si="10"/>
        <v>0</v>
      </c>
      <c r="O98" s="215" t="b">
        <f t="shared" si="11"/>
        <v>1</v>
      </c>
      <c r="P98" s="185" t="b">
        <f>IF(ISNA(MATCH($B98,Specimen!$Z:$Z,0)),FALSE,EXACT(B98,INDEX(Specimen!$Z:$Z,(MATCH($B98,Specimen!$Z:$Z,0)))))</f>
        <v>0</v>
      </c>
      <c r="Q98" s="185" t="b">
        <f>IF(ISNA(MATCH($C98,MyView!$B:$B,0)),FALSE,EXACT(C98,INDEX(MyView!$B:$B,(MATCH($C98,MyView!$B:$B,0)))))</f>
        <v>0</v>
      </c>
    </row>
    <row r="99" spans="1:17" ht="15">
      <c r="A99" s="216">
        <f t="shared" si="6"/>
        <v>98</v>
      </c>
      <c r="B99" s="208"/>
      <c r="C99" s="209"/>
      <c r="D99" s="217"/>
      <c r="E99" s="221"/>
      <c r="F99" s="222"/>
      <c r="G99" s="220"/>
      <c r="H99" s="214"/>
      <c r="I99" s="209">
        <f>IF(COUNTBLANK($B99:$B99)=0,IF(ImageCollection!$B$15=SupportingData!$J$2,ProtectedData!$H$2,IF(ImageCollection!$B$15=SupportingData!$J$3,ProtectedData!$H$3,IF(ImageCollection!$B$15=SupportingData!$J$4,ProtectedData!$H$4,IF(ImageCollection!$B$15=SupportingData!$J$5,ProtectedData!$H$5)))),"")</f>
      </c>
      <c r="J99" s="215">
        <f t="shared" si="7"/>
        <v>0</v>
      </c>
      <c r="K99" s="215">
        <f t="shared" si="8"/>
        <v>0</v>
      </c>
      <c r="L99" s="215">
        <f t="shared" si="9"/>
        <v>0</v>
      </c>
      <c r="M99" s="215">
        <f t="shared" si="9"/>
        <v>0</v>
      </c>
      <c r="N99" s="215">
        <f t="shared" si="10"/>
        <v>0</v>
      </c>
      <c r="O99" s="215" t="b">
        <f t="shared" si="11"/>
        <v>1</v>
      </c>
      <c r="P99" s="185" t="b">
        <f>IF(ISNA(MATCH($B99,Specimen!$Z:$Z,0)),FALSE,EXACT(B99,INDEX(Specimen!$Z:$Z,(MATCH($B99,Specimen!$Z:$Z,0)))))</f>
        <v>0</v>
      </c>
      <c r="Q99" s="185" t="b">
        <f>IF(ISNA(MATCH($C99,MyView!$B:$B,0)),FALSE,EXACT(C99,INDEX(MyView!$B:$B,(MATCH($C99,MyView!$B:$B,0)))))</f>
        <v>0</v>
      </c>
    </row>
    <row r="100" spans="1:17" ht="15">
      <c r="A100" s="216">
        <f t="shared" si="6"/>
        <v>99</v>
      </c>
      <c r="B100" s="208"/>
      <c r="C100" s="209"/>
      <c r="D100" s="217"/>
      <c r="E100" s="221"/>
      <c r="F100" s="222"/>
      <c r="G100" s="220"/>
      <c r="H100" s="214"/>
      <c r="I100" s="209">
        <f>IF(COUNTBLANK($B100:$B100)=0,IF(ImageCollection!$B$15=SupportingData!$J$2,ProtectedData!$H$2,IF(ImageCollection!$B$15=SupportingData!$J$3,ProtectedData!$H$3,IF(ImageCollection!$B$15=SupportingData!$J$4,ProtectedData!$H$4,IF(ImageCollection!$B$15=SupportingData!$J$5,ProtectedData!$H$5)))),"")</f>
      </c>
      <c r="J100" s="215">
        <f t="shared" si="7"/>
        <v>0</v>
      </c>
      <c r="K100" s="215">
        <f t="shared" si="8"/>
        <v>0</v>
      </c>
      <c r="L100" s="215">
        <f t="shared" si="9"/>
        <v>0</v>
      </c>
      <c r="M100" s="215">
        <f t="shared" si="9"/>
        <v>0</v>
      </c>
      <c r="N100" s="215">
        <f t="shared" si="10"/>
        <v>0</v>
      </c>
      <c r="O100" s="215" t="b">
        <f t="shared" si="11"/>
        <v>1</v>
      </c>
      <c r="P100" s="185" t="b">
        <f>IF(ISNA(MATCH($B100,Specimen!$Z:$Z,0)),FALSE,EXACT(B100,INDEX(Specimen!$Z:$Z,(MATCH($B100,Specimen!$Z:$Z,0)))))</f>
        <v>0</v>
      </c>
      <c r="Q100" s="185" t="b">
        <f>IF(ISNA(MATCH($C100,MyView!$B:$B,0)),FALSE,EXACT(C100,INDEX(MyView!$B:$B,(MATCH($C100,MyView!$B:$B,0)))))</f>
        <v>0</v>
      </c>
    </row>
    <row r="101" spans="1:17" ht="15">
      <c r="A101" s="216">
        <f t="shared" si="6"/>
        <v>100</v>
      </c>
      <c r="B101" s="208"/>
      <c r="C101" s="209"/>
      <c r="D101" s="217"/>
      <c r="E101" s="221"/>
      <c r="F101" s="222"/>
      <c r="G101" s="220"/>
      <c r="H101" s="214"/>
      <c r="I101" s="209">
        <f>IF(COUNTBLANK($B101:$B101)=0,IF(ImageCollection!$B$15=SupportingData!$J$2,ProtectedData!$H$2,IF(ImageCollection!$B$15=SupportingData!$J$3,ProtectedData!$H$3,IF(ImageCollection!$B$15=SupportingData!$J$4,ProtectedData!$H$4,IF(ImageCollection!$B$15=SupportingData!$J$5,ProtectedData!$H$5)))),"")</f>
      </c>
      <c r="J101" s="215">
        <f t="shared" si="7"/>
        <v>0</v>
      </c>
      <c r="K101" s="215">
        <f t="shared" si="8"/>
        <v>0</v>
      </c>
      <c r="L101" s="215">
        <f t="shared" si="9"/>
        <v>0</v>
      </c>
      <c r="M101" s="215">
        <f t="shared" si="9"/>
        <v>0</v>
      </c>
      <c r="N101" s="215">
        <f t="shared" si="10"/>
        <v>0</v>
      </c>
      <c r="O101" s="215" t="b">
        <f t="shared" si="11"/>
        <v>1</v>
      </c>
      <c r="P101" s="185" t="b">
        <f>IF(ISNA(MATCH($B101,Specimen!$Z:$Z,0)),FALSE,EXACT(B101,INDEX(Specimen!$Z:$Z,(MATCH($B101,Specimen!$Z:$Z,0)))))</f>
        <v>0</v>
      </c>
      <c r="Q101" s="185" t="b">
        <f>IF(ISNA(MATCH($C101,MyView!$B:$B,0)),FALSE,EXACT(C101,INDEX(MyView!$B:$B,(MATCH($C101,MyView!$B:$B,0)))))</f>
        <v>0</v>
      </c>
    </row>
    <row r="102" spans="1:17" ht="15">
      <c r="A102" s="216">
        <f t="shared" si="6"/>
        <v>101</v>
      </c>
      <c r="B102" s="208"/>
      <c r="C102" s="209"/>
      <c r="D102" s="217"/>
      <c r="E102" s="221"/>
      <c r="F102" s="222"/>
      <c r="G102" s="220"/>
      <c r="H102" s="214"/>
      <c r="I102" s="209">
        <f>IF(COUNTBLANK($B102:$B102)=0,IF(ImageCollection!$B$15=SupportingData!$J$2,ProtectedData!$H$2,IF(ImageCollection!$B$15=SupportingData!$J$3,ProtectedData!$H$3,IF(ImageCollection!$B$15=SupportingData!$J$4,ProtectedData!$H$4,IF(ImageCollection!$B$15=SupportingData!$J$5,ProtectedData!$H$5)))),"")</f>
      </c>
      <c r="J102" s="215">
        <f t="shared" si="7"/>
        <v>0</v>
      </c>
      <c r="K102" s="215">
        <f t="shared" si="8"/>
        <v>0</v>
      </c>
      <c r="L102" s="215">
        <f t="shared" si="9"/>
        <v>0</v>
      </c>
      <c r="M102" s="215">
        <f t="shared" si="9"/>
        <v>0</v>
      </c>
      <c r="N102" s="215">
        <f t="shared" si="10"/>
        <v>0</v>
      </c>
      <c r="O102" s="215" t="b">
        <f t="shared" si="11"/>
        <v>1</v>
      </c>
      <c r="P102" s="185" t="b">
        <f>IF(ISNA(MATCH($B102,Specimen!$Z:$Z,0)),FALSE,EXACT(B102,INDEX(Specimen!$Z:$Z,(MATCH($B102,Specimen!$Z:$Z,0)))))</f>
        <v>0</v>
      </c>
      <c r="Q102" s="185" t="b">
        <f>IF(ISNA(MATCH($C102,MyView!$B:$B,0)),FALSE,EXACT(C102,INDEX(MyView!$B:$B,(MATCH($C102,MyView!$B:$B,0)))))</f>
        <v>0</v>
      </c>
    </row>
    <row r="103" spans="1:17" ht="15">
      <c r="A103" s="216">
        <f t="shared" si="6"/>
        <v>102</v>
      </c>
      <c r="B103" s="208"/>
      <c r="C103" s="209"/>
      <c r="D103" s="217"/>
      <c r="E103" s="221"/>
      <c r="F103" s="222"/>
      <c r="G103" s="220"/>
      <c r="H103" s="214"/>
      <c r="I103" s="209">
        <f>IF(COUNTBLANK($B103:$B103)=0,IF(ImageCollection!$B$15=SupportingData!$J$2,ProtectedData!$H$2,IF(ImageCollection!$B$15=SupportingData!$J$3,ProtectedData!$H$3,IF(ImageCollection!$B$15=SupportingData!$J$4,ProtectedData!$H$4,IF(ImageCollection!$B$15=SupportingData!$J$5,ProtectedData!$H$5)))),"")</f>
      </c>
      <c r="J103" s="215">
        <f t="shared" si="7"/>
        <v>0</v>
      </c>
      <c r="K103" s="215">
        <f t="shared" si="8"/>
        <v>0</v>
      </c>
      <c r="L103" s="215">
        <f t="shared" si="9"/>
        <v>0</v>
      </c>
      <c r="M103" s="215">
        <f t="shared" si="9"/>
        <v>0</v>
      </c>
      <c r="N103" s="215">
        <f t="shared" si="10"/>
        <v>0</v>
      </c>
      <c r="O103" s="215" t="b">
        <f t="shared" si="11"/>
        <v>1</v>
      </c>
      <c r="P103" s="185" t="b">
        <f>IF(ISNA(MATCH($B103,Specimen!$Z:$Z,0)),FALSE,EXACT(B103,INDEX(Specimen!$Z:$Z,(MATCH($B103,Specimen!$Z:$Z,0)))))</f>
        <v>0</v>
      </c>
      <c r="Q103" s="185" t="b">
        <f>IF(ISNA(MATCH($C103,MyView!$B:$B,0)),FALSE,EXACT(C103,INDEX(MyView!$B:$B,(MATCH($C103,MyView!$B:$B,0)))))</f>
        <v>0</v>
      </c>
    </row>
    <row r="104" spans="1:17" ht="15">
      <c r="A104" s="216">
        <f t="shared" si="6"/>
        <v>103</v>
      </c>
      <c r="B104" s="208"/>
      <c r="C104" s="209"/>
      <c r="D104" s="217"/>
      <c r="E104" s="221"/>
      <c r="F104" s="222"/>
      <c r="G104" s="220"/>
      <c r="H104" s="214"/>
      <c r="I104" s="209">
        <f>IF(COUNTBLANK($B104:$B104)=0,IF(ImageCollection!$B$15=SupportingData!$J$2,ProtectedData!$H$2,IF(ImageCollection!$B$15=SupportingData!$J$3,ProtectedData!$H$3,IF(ImageCollection!$B$15=SupportingData!$J$4,ProtectedData!$H$4,IF(ImageCollection!$B$15=SupportingData!$J$5,ProtectedData!$H$5)))),"")</f>
      </c>
      <c r="J104" s="215">
        <f t="shared" si="7"/>
        <v>0</v>
      </c>
      <c r="K104" s="215">
        <f t="shared" si="8"/>
        <v>0</v>
      </c>
      <c r="L104" s="215">
        <f t="shared" si="9"/>
        <v>0</v>
      </c>
      <c r="M104" s="215">
        <f t="shared" si="9"/>
        <v>0</v>
      </c>
      <c r="N104" s="215">
        <f t="shared" si="10"/>
        <v>0</v>
      </c>
      <c r="O104" s="215" t="b">
        <f t="shared" si="11"/>
        <v>1</v>
      </c>
      <c r="P104" s="185" t="b">
        <f>IF(ISNA(MATCH($B104,Specimen!$Z:$Z,0)),FALSE,EXACT(B104,INDEX(Specimen!$Z:$Z,(MATCH($B104,Specimen!$Z:$Z,0)))))</f>
        <v>0</v>
      </c>
      <c r="Q104" s="185" t="b">
        <f>IF(ISNA(MATCH($C104,MyView!$B:$B,0)),FALSE,EXACT(C104,INDEX(MyView!$B:$B,(MATCH($C104,MyView!$B:$B,0)))))</f>
        <v>0</v>
      </c>
    </row>
    <row r="105" spans="1:17" ht="15">
      <c r="A105" s="216">
        <f t="shared" si="6"/>
        <v>104</v>
      </c>
      <c r="B105" s="208"/>
      <c r="C105" s="209"/>
      <c r="D105" s="217"/>
      <c r="E105" s="221"/>
      <c r="F105" s="222"/>
      <c r="G105" s="220"/>
      <c r="H105" s="214"/>
      <c r="I105" s="209">
        <f>IF(COUNTBLANK($B105:$B105)=0,IF(ImageCollection!$B$15=SupportingData!$J$2,ProtectedData!$H$2,IF(ImageCollection!$B$15=SupportingData!$J$3,ProtectedData!$H$3,IF(ImageCollection!$B$15=SupportingData!$J$4,ProtectedData!$H$4,IF(ImageCollection!$B$15=SupportingData!$J$5,ProtectedData!$H$5)))),"")</f>
      </c>
      <c r="J105" s="215">
        <f t="shared" si="7"/>
        <v>0</v>
      </c>
      <c r="K105" s="215">
        <f t="shared" si="8"/>
        <v>0</v>
      </c>
      <c r="L105" s="215">
        <f t="shared" si="9"/>
        <v>0</v>
      </c>
      <c r="M105" s="215">
        <f t="shared" si="9"/>
        <v>0</v>
      </c>
      <c r="N105" s="215">
        <f t="shared" si="10"/>
        <v>0</v>
      </c>
      <c r="O105" s="215" t="b">
        <f t="shared" si="11"/>
        <v>1</v>
      </c>
      <c r="P105" s="185" t="b">
        <f>IF(ISNA(MATCH($B105,Specimen!$Z:$Z,0)),FALSE,EXACT(B105,INDEX(Specimen!$Z:$Z,(MATCH($B105,Specimen!$Z:$Z,0)))))</f>
        <v>0</v>
      </c>
      <c r="Q105" s="185" t="b">
        <f>IF(ISNA(MATCH($C105,MyView!$B:$B,0)),FALSE,EXACT(C105,INDEX(MyView!$B:$B,(MATCH($C105,MyView!$B:$B,0)))))</f>
        <v>0</v>
      </c>
    </row>
    <row r="106" spans="1:17" ht="15">
      <c r="A106" s="216">
        <f t="shared" si="6"/>
        <v>105</v>
      </c>
      <c r="B106" s="208"/>
      <c r="C106" s="209"/>
      <c r="D106" s="217"/>
      <c r="E106" s="221"/>
      <c r="F106" s="222"/>
      <c r="G106" s="220"/>
      <c r="H106" s="214"/>
      <c r="I106" s="209">
        <f>IF(COUNTBLANK($B106:$B106)=0,IF(ImageCollection!$B$15=SupportingData!$J$2,ProtectedData!$H$2,IF(ImageCollection!$B$15=SupportingData!$J$3,ProtectedData!$H$3,IF(ImageCollection!$B$15=SupportingData!$J$4,ProtectedData!$H$4,IF(ImageCollection!$B$15=SupportingData!$J$5,ProtectedData!$H$5)))),"")</f>
      </c>
      <c r="J106" s="215">
        <f t="shared" si="7"/>
        <v>0</v>
      </c>
      <c r="K106" s="215">
        <f t="shared" si="8"/>
        <v>0</v>
      </c>
      <c r="L106" s="215">
        <f t="shared" si="9"/>
        <v>0</v>
      </c>
      <c r="M106" s="215">
        <f t="shared" si="9"/>
        <v>0</v>
      </c>
      <c r="N106" s="215">
        <f t="shared" si="10"/>
        <v>0</v>
      </c>
      <c r="O106" s="215" t="b">
        <f t="shared" si="11"/>
        <v>1</v>
      </c>
      <c r="P106" s="185" t="b">
        <f>IF(ISNA(MATCH($B106,Specimen!$Z:$Z,0)),FALSE,EXACT(B106,INDEX(Specimen!$Z:$Z,(MATCH($B106,Specimen!$Z:$Z,0)))))</f>
        <v>0</v>
      </c>
      <c r="Q106" s="185" t="b">
        <f>IF(ISNA(MATCH($C106,MyView!$B:$B,0)),FALSE,EXACT(C106,INDEX(MyView!$B:$B,(MATCH($C106,MyView!$B:$B,0)))))</f>
        <v>0</v>
      </c>
    </row>
    <row r="107" spans="1:17" ht="15">
      <c r="A107" s="216">
        <f t="shared" si="6"/>
        <v>106</v>
      </c>
      <c r="B107" s="208"/>
      <c r="C107" s="209"/>
      <c r="D107" s="217"/>
      <c r="E107" s="221"/>
      <c r="F107" s="222"/>
      <c r="G107" s="220"/>
      <c r="H107" s="214"/>
      <c r="I107" s="209">
        <f>IF(COUNTBLANK($B107:$B107)=0,IF(ImageCollection!$B$15=SupportingData!$J$2,ProtectedData!$H$2,IF(ImageCollection!$B$15=SupportingData!$J$3,ProtectedData!$H$3,IF(ImageCollection!$B$15=SupportingData!$J$4,ProtectedData!$H$4,IF(ImageCollection!$B$15=SupportingData!$J$5,ProtectedData!$H$5)))),"")</f>
      </c>
      <c r="J107" s="215">
        <f t="shared" si="7"/>
        <v>0</v>
      </c>
      <c r="K107" s="215">
        <f t="shared" si="8"/>
        <v>0</v>
      </c>
      <c r="L107" s="215">
        <f t="shared" si="9"/>
        <v>0</v>
      </c>
      <c r="M107" s="215">
        <f t="shared" si="9"/>
        <v>0</v>
      </c>
      <c r="N107" s="215">
        <f t="shared" si="10"/>
        <v>0</v>
      </c>
      <c r="O107" s="215" t="b">
        <f t="shared" si="11"/>
        <v>1</v>
      </c>
      <c r="P107" s="185" t="b">
        <f>IF(ISNA(MATCH($B107,Specimen!$Z:$Z,0)),FALSE,EXACT(B107,INDEX(Specimen!$Z:$Z,(MATCH($B107,Specimen!$Z:$Z,0)))))</f>
        <v>0</v>
      </c>
      <c r="Q107" s="185" t="b">
        <f>IF(ISNA(MATCH($C107,MyView!$B:$B,0)),FALSE,EXACT(C107,INDEX(MyView!$B:$B,(MATCH($C107,MyView!$B:$B,0)))))</f>
        <v>0</v>
      </c>
    </row>
    <row r="108" spans="1:17" ht="15">
      <c r="A108" s="216">
        <f t="shared" si="6"/>
        <v>107</v>
      </c>
      <c r="B108" s="208"/>
      <c r="C108" s="209"/>
      <c r="D108" s="217"/>
      <c r="E108" s="221"/>
      <c r="F108" s="222"/>
      <c r="G108" s="220"/>
      <c r="H108" s="214"/>
      <c r="I108" s="209">
        <f>IF(COUNTBLANK($B108:$B108)=0,IF(ImageCollection!$B$15=SupportingData!$J$2,ProtectedData!$H$2,IF(ImageCollection!$B$15=SupportingData!$J$3,ProtectedData!$H$3,IF(ImageCollection!$B$15=SupportingData!$J$4,ProtectedData!$H$4,IF(ImageCollection!$B$15=SupportingData!$J$5,ProtectedData!$H$5)))),"")</f>
      </c>
      <c r="J108" s="215">
        <f t="shared" si="7"/>
        <v>0</v>
      </c>
      <c r="K108" s="215">
        <f t="shared" si="8"/>
        <v>0</v>
      </c>
      <c r="L108" s="215">
        <f t="shared" si="9"/>
        <v>0</v>
      </c>
      <c r="M108" s="215">
        <f t="shared" si="9"/>
        <v>0</v>
      </c>
      <c r="N108" s="215">
        <f t="shared" si="10"/>
        <v>0</v>
      </c>
      <c r="O108" s="215" t="b">
        <f t="shared" si="11"/>
        <v>1</v>
      </c>
      <c r="P108" s="185" t="b">
        <f>IF(ISNA(MATCH($B108,Specimen!$Z:$Z,0)),FALSE,EXACT(B108,INDEX(Specimen!$Z:$Z,(MATCH($B108,Specimen!$Z:$Z,0)))))</f>
        <v>0</v>
      </c>
      <c r="Q108" s="185" t="b">
        <f>IF(ISNA(MATCH($C108,MyView!$B:$B,0)),FALSE,EXACT(C108,INDEX(MyView!$B:$B,(MATCH($C108,MyView!$B:$B,0)))))</f>
        <v>0</v>
      </c>
    </row>
    <row r="109" spans="1:17" ht="15">
      <c r="A109" s="216">
        <f t="shared" si="6"/>
        <v>108</v>
      </c>
      <c r="B109" s="208"/>
      <c r="C109" s="209"/>
      <c r="D109" s="217"/>
      <c r="E109" s="221"/>
      <c r="F109" s="222"/>
      <c r="G109" s="220"/>
      <c r="H109" s="214"/>
      <c r="I109" s="209">
        <f>IF(COUNTBLANK($B109:$B109)=0,IF(ImageCollection!$B$15=SupportingData!$J$2,ProtectedData!$H$2,IF(ImageCollection!$B$15=SupportingData!$J$3,ProtectedData!$H$3,IF(ImageCollection!$B$15=SupportingData!$J$4,ProtectedData!$H$4,IF(ImageCollection!$B$15=SupportingData!$J$5,ProtectedData!$H$5)))),"")</f>
      </c>
      <c r="J109" s="215">
        <f t="shared" si="7"/>
        <v>0</v>
      </c>
      <c r="K109" s="215">
        <f t="shared" si="8"/>
        <v>0</v>
      </c>
      <c r="L109" s="215">
        <f t="shared" si="9"/>
        <v>0</v>
      </c>
      <c r="M109" s="215">
        <f t="shared" si="9"/>
        <v>0</v>
      </c>
      <c r="N109" s="215">
        <f t="shared" si="10"/>
        <v>0</v>
      </c>
      <c r="O109" s="215" t="b">
        <f t="shared" si="11"/>
        <v>1</v>
      </c>
      <c r="P109" s="185" t="b">
        <f>IF(ISNA(MATCH($B109,Specimen!$Z:$Z,0)),FALSE,EXACT(B109,INDEX(Specimen!$Z:$Z,(MATCH($B109,Specimen!$Z:$Z,0)))))</f>
        <v>0</v>
      </c>
      <c r="Q109" s="185" t="b">
        <f>IF(ISNA(MATCH($C109,MyView!$B:$B,0)),FALSE,EXACT(C109,INDEX(MyView!$B:$B,(MATCH($C109,MyView!$B:$B,0)))))</f>
        <v>0</v>
      </c>
    </row>
    <row r="110" spans="1:17" ht="15">
      <c r="A110" s="216">
        <f t="shared" si="6"/>
        <v>109</v>
      </c>
      <c r="B110" s="208"/>
      <c r="C110" s="209"/>
      <c r="D110" s="217"/>
      <c r="E110" s="221"/>
      <c r="F110" s="222"/>
      <c r="G110" s="220"/>
      <c r="H110" s="214"/>
      <c r="I110" s="209">
        <f>IF(COUNTBLANK($B110:$B110)=0,IF(ImageCollection!$B$15=SupportingData!$J$2,ProtectedData!$H$2,IF(ImageCollection!$B$15=SupportingData!$J$3,ProtectedData!$H$3,IF(ImageCollection!$B$15=SupportingData!$J$4,ProtectedData!$H$4,IF(ImageCollection!$B$15=SupportingData!$J$5,ProtectedData!$H$5)))),"")</f>
      </c>
      <c r="J110" s="215">
        <f t="shared" si="7"/>
        <v>0</v>
      </c>
      <c r="K110" s="215">
        <f t="shared" si="8"/>
        <v>0</v>
      </c>
      <c r="L110" s="215">
        <f t="shared" si="9"/>
        <v>0</v>
      </c>
      <c r="M110" s="215">
        <f t="shared" si="9"/>
        <v>0</v>
      </c>
      <c r="N110" s="215">
        <f t="shared" si="10"/>
        <v>0</v>
      </c>
      <c r="O110" s="215" t="b">
        <f t="shared" si="11"/>
        <v>1</v>
      </c>
      <c r="P110" s="185" t="b">
        <f>IF(ISNA(MATCH($B110,Specimen!$Z:$Z,0)),FALSE,EXACT(B110,INDEX(Specimen!$Z:$Z,(MATCH($B110,Specimen!$Z:$Z,0)))))</f>
        <v>0</v>
      </c>
      <c r="Q110" s="185" t="b">
        <f>IF(ISNA(MATCH($C110,MyView!$B:$B,0)),FALSE,EXACT(C110,INDEX(MyView!$B:$B,(MATCH($C110,MyView!$B:$B,0)))))</f>
        <v>0</v>
      </c>
    </row>
    <row r="111" spans="1:17" ht="15">
      <c r="A111" s="216">
        <f t="shared" si="6"/>
        <v>110</v>
      </c>
      <c r="B111" s="208"/>
      <c r="C111" s="209"/>
      <c r="D111" s="217"/>
      <c r="E111" s="221"/>
      <c r="F111" s="222"/>
      <c r="G111" s="220"/>
      <c r="H111" s="214"/>
      <c r="I111" s="209">
        <f>IF(COUNTBLANK($B111:$B111)=0,IF(ImageCollection!$B$15=SupportingData!$J$2,ProtectedData!$H$2,IF(ImageCollection!$B$15=SupportingData!$J$3,ProtectedData!$H$3,IF(ImageCollection!$B$15=SupportingData!$J$4,ProtectedData!$H$4,IF(ImageCollection!$B$15=SupportingData!$J$5,ProtectedData!$H$5)))),"")</f>
      </c>
      <c r="J111" s="215">
        <f t="shared" si="7"/>
        <v>0</v>
      </c>
      <c r="K111" s="215">
        <f t="shared" si="8"/>
        <v>0</v>
      </c>
      <c r="L111" s="215">
        <f t="shared" si="9"/>
        <v>0</v>
      </c>
      <c r="M111" s="215">
        <f t="shared" si="9"/>
        <v>0</v>
      </c>
      <c r="N111" s="215">
        <f t="shared" si="10"/>
        <v>0</v>
      </c>
      <c r="O111" s="215" t="b">
        <f t="shared" si="11"/>
        <v>1</v>
      </c>
      <c r="P111" s="185" t="b">
        <f>IF(ISNA(MATCH($B111,Specimen!$Z:$Z,0)),FALSE,EXACT(B111,INDEX(Specimen!$Z:$Z,(MATCH($B111,Specimen!$Z:$Z,0)))))</f>
        <v>0</v>
      </c>
      <c r="Q111" s="185" t="b">
        <f>IF(ISNA(MATCH($C111,MyView!$B:$B,0)),FALSE,EXACT(C111,INDEX(MyView!$B:$B,(MATCH($C111,MyView!$B:$B,0)))))</f>
        <v>0</v>
      </c>
    </row>
    <row r="112" spans="1:17" ht="15">
      <c r="A112" s="216">
        <f t="shared" si="6"/>
        <v>111</v>
      </c>
      <c r="B112" s="208"/>
      <c r="C112" s="209"/>
      <c r="D112" s="217"/>
      <c r="E112" s="221"/>
      <c r="F112" s="222"/>
      <c r="G112" s="220"/>
      <c r="H112" s="214"/>
      <c r="I112" s="209">
        <f>IF(COUNTBLANK($B112:$B112)=0,IF(ImageCollection!$B$15=SupportingData!$J$2,ProtectedData!$H$2,IF(ImageCollection!$B$15=SupportingData!$J$3,ProtectedData!$H$3,IF(ImageCollection!$B$15=SupportingData!$J$4,ProtectedData!$H$4,IF(ImageCollection!$B$15=SupportingData!$J$5,ProtectedData!$H$5)))),"")</f>
      </c>
      <c r="J112" s="215">
        <f t="shared" si="7"/>
        <v>0</v>
      </c>
      <c r="K112" s="215">
        <f t="shared" si="8"/>
        <v>0</v>
      </c>
      <c r="L112" s="215">
        <f t="shared" si="9"/>
        <v>0</v>
      </c>
      <c r="M112" s="215">
        <f t="shared" si="9"/>
        <v>0</v>
      </c>
      <c r="N112" s="215">
        <f t="shared" si="10"/>
        <v>0</v>
      </c>
      <c r="O112" s="215" t="b">
        <f t="shared" si="11"/>
        <v>1</v>
      </c>
      <c r="P112" s="185" t="b">
        <f>IF(ISNA(MATCH($B112,Specimen!$Z:$Z,0)),FALSE,EXACT(B112,INDEX(Specimen!$Z:$Z,(MATCH($B112,Specimen!$Z:$Z,0)))))</f>
        <v>0</v>
      </c>
      <c r="Q112" s="185" t="b">
        <f>IF(ISNA(MATCH($C112,MyView!$B:$B,0)),FALSE,EXACT(C112,INDEX(MyView!$B:$B,(MATCH($C112,MyView!$B:$B,0)))))</f>
        <v>0</v>
      </c>
    </row>
    <row r="113" spans="1:17" ht="15">
      <c r="A113" s="216">
        <f t="shared" si="6"/>
        <v>112</v>
      </c>
      <c r="B113" s="208"/>
      <c r="C113" s="209"/>
      <c r="D113" s="217"/>
      <c r="E113" s="221"/>
      <c r="F113" s="222"/>
      <c r="G113" s="220"/>
      <c r="H113" s="214"/>
      <c r="I113" s="209">
        <f>IF(COUNTBLANK($B113:$B113)=0,IF(ImageCollection!$B$15=SupportingData!$J$2,ProtectedData!$H$2,IF(ImageCollection!$B$15=SupportingData!$J$3,ProtectedData!$H$3,IF(ImageCollection!$B$15=SupportingData!$J$4,ProtectedData!$H$4,IF(ImageCollection!$B$15=SupportingData!$J$5,ProtectedData!$H$5)))),"")</f>
      </c>
      <c r="J113" s="215">
        <f t="shared" si="7"/>
        <v>0</v>
      </c>
      <c r="K113" s="215">
        <f t="shared" si="8"/>
        <v>0</v>
      </c>
      <c r="L113" s="215">
        <f t="shared" si="9"/>
        <v>0</v>
      </c>
      <c r="M113" s="215">
        <f t="shared" si="9"/>
        <v>0</v>
      </c>
      <c r="N113" s="215">
        <f t="shared" si="10"/>
        <v>0</v>
      </c>
      <c r="O113" s="215" t="b">
        <f t="shared" si="11"/>
        <v>1</v>
      </c>
      <c r="P113" s="185" t="b">
        <f>IF(ISNA(MATCH($B113,Specimen!$Z:$Z,0)),FALSE,EXACT(B113,INDEX(Specimen!$Z:$Z,(MATCH($B113,Specimen!$Z:$Z,0)))))</f>
        <v>0</v>
      </c>
      <c r="Q113" s="185" t="b">
        <f>IF(ISNA(MATCH($C113,MyView!$B:$B,0)),FALSE,EXACT(C113,INDEX(MyView!$B:$B,(MATCH($C113,MyView!$B:$B,0)))))</f>
        <v>0</v>
      </c>
    </row>
    <row r="114" spans="1:17" ht="15">
      <c r="A114" s="216">
        <f t="shared" si="6"/>
        <v>113</v>
      </c>
      <c r="B114" s="208"/>
      <c r="C114" s="209"/>
      <c r="D114" s="217"/>
      <c r="E114" s="221"/>
      <c r="F114" s="222"/>
      <c r="G114" s="220"/>
      <c r="H114" s="214"/>
      <c r="I114" s="209">
        <f>IF(COUNTBLANK($B114:$B114)=0,IF(ImageCollection!$B$15=SupportingData!$J$2,ProtectedData!$H$2,IF(ImageCollection!$B$15=SupportingData!$J$3,ProtectedData!$H$3,IF(ImageCollection!$B$15=SupportingData!$J$4,ProtectedData!$H$4,IF(ImageCollection!$B$15=SupportingData!$J$5,ProtectedData!$H$5)))),"")</f>
      </c>
      <c r="J114" s="215">
        <f t="shared" si="7"/>
        <v>0</v>
      </c>
      <c r="K114" s="215">
        <f t="shared" si="8"/>
        <v>0</v>
      </c>
      <c r="L114" s="215">
        <f t="shared" si="9"/>
        <v>0</v>
      </c>
      <c r="M114" s="215">
        <f t="shared" si="9"/>
        <v>0</v>
      </c>
      <c r="N114" s="215">
        <f t="shared" si="10"/>
        <v>0</v>
      </c>
      <c r="O114" s="215" t="b">
        <f t="shared" si="11"/>
        <v>1</v>
      </c>
      <c r="P114" s="185" t="b">
        <f>IF(ISNA(MATCH($B114,Specimen!$Z:$Z,0)),FALSE,EXACT(B114,INDEX(Specimen!$Z:$Z,(MATCH($B114,Specimen!$Z:$Z,0)))))</f>
        <v>0</v>
      </c>
      <c r="Q114" s="185" t="b">
        <f>IF(ISNA(MATCH($C114,MyView!$B:$B,0)),FALSE,EXACT(C114,INDEX(MyView!$B:$B,(MATCH($C114,MyView!$B:$B,0)))))</f>
        <v>0</v>
      </c>
    </row>
    <row r="115" spans="1:17" ht="15">
      <c r="A115" s="216">
        <f t="shared" si="6"/>
        <v>114</v>
      </c>
      <c r="B115" s="208"/>
      <c r="C115" s="209"/>
      <c r="D115" s="217"/>
      <c r="E115" s="221"/>
      <c r="F115" s="222"/>
      <c r="G115" s="220"/>
      <c r="H115" s="214"/>
      <c r="I115" s="209">
        <f>IF(COUNTBLANK($B115:$B115)=0,IF(ImageCollection!$B$15=SupportingData!$J$2,ProtectedData!$H$2,IF(ImageCollection!$B$15=SupportingData!$J$3,ProtectedData!$H$3,IF(ImageCollection!$B$15=SupportingData!$J$4,ProtectedData!$H$4,IF(ImageCollection!$B$15=SupportingData!$J$5,ProtectedData!$H$5)))),"")</f>
      </c>
      <c r="J115" s="215">
        <f t="shared" si="7"/>
        <v>0</v>
      </c>
      <c r="K115" s="215">
        <f t="shared" si="8"/>
        <v>0</v>
      </c>
      <c r="L115" s="215">
        <f t="shared" si="9"/>
        <v>0</v>
      </c>
      <c r="M115" s="215">
        <f t="shared" si="9"/>
        <v>0</v>
      </c>
      <c r="N115" s="215">
        <f t="shared" si="10"/>
        <v>0</v>
      </c>
      <c r="O115" s="215" t="b">
        <f t="shared" si="11"/>
        <v>1</v>
      </c>
      <c r="P115" s="185" t="b">
        <f>IF(ISNA(MATCH($B115,Specimen!$Z:$Z,0)),FALSE,EXACT(B115,INDEX(Specimen!$Z:$Z,(MATCH($B115,Specimen!$Z:$Z,0)))))</f>
        <v>0</v>
      </c>
      <c r="Q115" s="185" t="b">
        <f>IF(ISNA(MATCH($C115,MyView!$B:$B,0)),FALSE,EXACT(C115,INDEX(MyView!$B:$B,(MATCH($C115,MyView!$B:$B,0)))))</f>
        <v>0</v>
      </c>
    </row>
    <row r="116" spans="1:17" ht="15">
      <c r="A116" s="216">
        <f t="shared" si="6"/>
        <v>115</v>
      </c>
      <c r="B116" s="208"/>
      <c r="C116" s="209"/>
      <c r="D116" s="217"/>
      <c r="E116" s="221"/>
      <c r="F116" s="222"/>
      <c r="G116" s="220"/>
      <c r="H116" s="214"/>
      <c r="I116" s="209">
        <f>IF(COUNTBLANK($B116:$B116)=0,IF(ImageCollection!$B$15=SupportingData!$J$2,ProtectedData!$H$2,IF(ImageCollection!$B$15=SupportingData!$J$3,ProtectedData!$H$3,IF(ImageCollection!$B$15=SupportingData!$J$4,ProtectedData!$H$4,IF(ImageCollection!$B$15=SupportingData!$J$5,ProtectedData!$H$5)))),"")</f>
      </c>
      <c r="J116" s="215">
        <f t="shared" si="7"/>
        <v>0</v>
      </c>
      <c r="K116" s="215">
        <f t="shared" si="8"/>
        <v>0</v>
      </c>
      <c r="L116" s="215">
        <f t="shared" si="9"/>
        <v>0</v>
      </c>
      <c r="M116" s="215">
        <f t="shared" si="9"/>
        <v>0</v>
      </c>
      <c r="N116" s="215">
        <f t="shared" si="10"/>
        <v>0</v>
      </c>
      <c r="O116" s="215" t="b">
        <f t="shared" si="11"/>
        <v>1</v>
      </c>
      <c r="P116" s="185" t="b">
        <f>IF(ISNA(MATCH($B116,Specimen!$Z:$Z,0)),FALSE,EXACT(B116,INDEX(Specimen!$Z:$Z,(MATCH($B116,Specimen!$Z:$Z,0)))))</f>
        <v>0</v>
      </c>
      <c r="Q116" s="185" t="b">
        <f>IF(ISNA(MATCH($C116,MyView!$B:$B,0)),FALSE,EXACT(C116,INDEX(MyView!$B:$B,(MATCH($C116,MyView!$B:$B,0)))))</f>
        <v>0</v>
      </c>
    </row>
    <row r="117" spans="1:17" ht="15">
      <c r="A117" s="216">
        <f t="shared" si="6"/>
        <v>116</v>
      </c>
      <c r="B117" s="208"/>
      <c r="C117" s="209"/>
      <c r="D117" s="217"/>
      <c r="E117" s="221"/>
      <c r="F117" s="222"/>
      <c r="G117" s="220"/>
      <c r="H117" s="214"/>
      <c r="I117" s="209">
        <f>IF(COUNTBLANK($B117:$B117)=0,IF(ImageCollection!$B$15=SupportingData!$J$2,ProtectedData!$H$2,IF(ImageCollection!$B$15=SupportingData!$J$3,ProtectedData!$H$3,IF(ImageCollection!$B$15=SupportingData!$J$4,ProtectedData!$H$4,IF(ImageCollection!$B$15=SupportingData!$J$5,ProtectedData!$H$5)))),"")</f>
      </c>
      <c r="J117" s="215">
        <f t="shared" si="7"/>
        <v>0</v>
      </c>
      <c r="K117" s="215">
        <f t="shared" si="8"/>
        <v>0</v>
      </c>
      <c r="L117" s="215">
        <f t="shared" si="9"/>
        <v>0</v>
      </c>
      <c r="M117" s="215">
        <f t="shared" si="9"/>
        <v>0</v>
      </c>
      <c r="N117" s="215">
        <f t="shared" si="10"/>
        <v>0</v>
      </c>
      <c r="O117" s="215" t="b">
        <f t="shared" si="11"/>
        <v>1</v>
      </c>
      <c r="P117" s="185" t="b">
        <f>IF(ISNA(MATCH($B117,Specimen!$Z:$Z,0)),FALSE,EXACT(B117,INDEX(Specimen!$Z:$Z,(MATCH($B117,Specimen!$Z:$Z,0)))))</f>
        <v>0</v>
      </c>
      <c r="Q117" s="185" t="b">
        <f>IF(ISNA(MATCH($C117,MyView!$B:$B,0)),FALSE,EXACT(C117,INDEX(MyView!$B:$B,(MATCH($C117,MyView!$B:$B,0)))))</f>
        <v>0</v>
      </c>
    </row>
    <row r="118" spans="1:17" ht="15">
      <c r="A118" s="216">
        <f t="shared" si="6"/>
        <v>117</v>
      </c>
      <c r="B118" s="208"/>
      <c r="C118" s="209"/>
      <c r="D118" s="217"/>
      <c r="E118" s="221"/>
      <c r="F118" s="222"/>
      <c r="G118" s="220"/>
      <c r="H118" s="214"/>
      <c r="I118" s="209">
        <f>IF(COUNTBLANK($B118:$B118)=0,IF(ImageCollection!$B$15=SupportingData!$J$2,ProtectedData!$H$2,IF(ImageCollection!$B$15=SupportingData!$J$3,ProtectedData!$H$3,IF(ImageCollection!$B$15=SupportingData!$J$4,ProtectedData!$H$4,IF(ImageCollection!$B$15=SupportingData!$J$5,ProtectedData!$H$5)))),"")</f>
      </c>
      <c r="J118" s="215">
        <f t="shared" si="7"/>
        <v>0</v>
      </c>
      <c r="K118" s="215">
        <f t="shared" si="8"/>
        <v>0</v>
      </c>
      <c r="L118" s="215">
        <f t="shared" si="9"/>
        <v>0</v>
      </c>
      <c r="M118" s="215">
        <f t="shared" si="9"/>
        <v>0</v>
      </c>
      <c r="N118" s="215">
        <f t="shared" si="10"/>
        <v>0</v>
      </c>
      <c r="O118" s="215" t="b">
        <f t="shared" si="11"/>
        <v>1</v>
      </c>
      <c r="P118" s="185" t="b">
        <f>IF(ISNA(MATCH($B118,Specimen!$Z:$Z,0)),FALSE,EXACT(B118,INDEX(Specimen!$Z:$Z,(MATCH($B118,Specimen!$Z:$Z,0)))))</f>
        <v>0</v>
      </c>
      <c r="Q118" s="185" t="b">
        <f>IF(ISNA(MATCH($C118,MyView!$B:$B,0)),FALSE,EXACT(C118,INDEX(MyView!$B:$B,(MATCH($C118,MyView!$B:$B,0)))))</f>
        <v>0</v>
      </c>
    </row>
    <row r="119" spans="1:17" ht="15">
      <c r="A119" s="216">
        <f t="shared" si="6"/>
        <v>118</v>
      </c>
      <c r="B119" s="208"/>
      <c r="C119" s="209"/>
      <c r="D119" s="217"/>
      <c r="E119" s="221"/>
      <c r="F119" s="222"/>
      <c r="G119" s="220"/>
      <c r="H119" s="214"/>
      <c r="I119" s="209">
        <f>IF(COUNTBLANK($B119:$B119)=0,IF(ImageCollection!$B$15=SupportingData!$J$2,ProtectedData!$H$2,IF(ImageCollection!$B$15=SupportingData!$J$3,ProtectedData!$H$3,IF(ImageCollection!$B$15=SupportingData!$J$4,ProtectedData!$H$4,IF(ImageCollection!$B$15=SupportingData!$J$5,ProtectedData!$H$5)))),"")</f>
      </c>
      <c r="J119" s="215">
        <f t="shared" si="7"/>
        <v>0</v>
      </c>
      <c r="K119" s="215">
        <f t="shared" si="8"/>
        <v>0</v>
      </c>
      <c r="L119" s="215">
        <f t="shared" si="9"/>
        <v>0</v>
      </c>
      <c r="M119" s="215">
        <f t="shared" si="9"/>
        <v>0</v>
      </c>
      <c r="N119" s="215">
        <f t="shared" si="10"/>
        <v>0</v>
      </c>
      <c r="O119" s="215" t="b">
        <f t="shared" si="11"/>
        <v>1</v>
      </c>
      <c r="P119" s="185" t="b">
        <f>IF(ISNA(MATCH($B119,Specimen!$Z:$Z,0)),FALSE,EXACT(B119,INDEX(Specimen!$Z:$Z,(MATCH($B119,Specimen!$Z:$Z,0)))))</f>
        <v>0</v>
      </c>
      <c r="Q119" s="185" t="b">
        <f>IF(ISNA(MATCH($C119,MyView!$B:$B,0)),FALSE,EXACT(C119,INDEX(MyView!$B:$B,(MATCH($C119,MyView!$B:$B,0)))))</f>
        <v>0</v>
      </c>
    </row>
    <row r="120" spans="1:17" ht="15">
      <c r="A120" s="216">
        <f t="shared" si="6"/>
        <v>119</v>
      </c>
      <c r="B120" s="208"/>
      <c r="C120" s="209"/>
      <c r="D120" s="217"/>
      <c r="E120" s="221"/>
      <c r="F120" s="222"/>
      <c r="G120" s="220"/>
      <c r="H120" s="214"/>
      <c r="I120" s="209">
        <f>IF(COUNTBLANK($B120:$B120)=0,IF(ImageCollection!$B$15=SupportingData!$J$2,ProtectedData!$H$2,IF(ImageCollection!$B$15=SupportingData!$J$3,ProtectedData!$H$3,IF(ImageCollection!$B$15=SupportingData!$J$4,ProtectedData!$H$4,IF(ImageCollection!$B$15=SupportingData!$J$5,ProtectedData!$H$5)))),"")</f>
      </c>
      <c r="J120" s="215">
        <f t="shared" si="7"/>
        <v>0</v>
      </c>
      <c r="K120" s="215">
        <f t="shared" si="8"/>
        <v>0</v>
      </c>
      <c r="L120" s="215">
        <f t="shared" si="9"/>
        <v>0</v>
      </c>
      <c r="M120" s="215">
        <f t="shared" si="9"/>
        <v>0</v>
      </c>
      <c r="N120" s="215">
        <f t="shared" si="10"/>
        <v>0</v>
      </c>
      <c r="O120" s="215" t="b">
        <f t="shared" si="11"/>
        <v>1</v>
      </c>
      <c r="P120" s="185" t="b">
        <f>IF(ISNA(MATCH($B120,Specimen!$Z:$Z,0)),FALSE,EXACT(B120,INDEX(Specimen!$Z:$Z,(MATCH($B120,Specimen!$Z:$Z,0)))))</f>
        <v>0</v>
      </c>
      <c r="Q120" s="185" t="b">
        <f>IF(ISNA(MATCH($C120,MyView!$B:$B,0)),FALSE,EXACT(C120,INDEX(MyView!$B:$B,(MATCH($C120,MyView!$B:$B,0)))))</f>
        <v>0</v>
      </c>
    </row>
    <row r="121" spans="1:17" ht="15">
      <c r="A121" s="216">
        <f t="shared" si="6"/>
        <v>120</v>
      </c>
      <c r="B121" s="208"/>
      <c r="C121" s="209"/>
      <c r="D121" s="217"/>
      <c r="E121" s="221"/>
      <c r="F121" s="222"/>
      <c r="G121" s="220"/>
      <c r="H121" s="214"/>
      <c r="I121" s="209">
        <f>IF(COUNTBLANK($B121:$B121)=0,IF(ImageCollection!$B$15=SupportingData!$J$2,ProtectedData!$H$2,IF(ImageCollection!$B$15=SupportingData!$J$3,ProtectedData!$H$3,IF(ImageCollection!$B$15=SupportingData!$J$4,ProtectedData!$H$4,IF(ImageCollection!$B$15=SupportingData!$J$5,ProtectedData!$H$5)))),"")</f>
      </c>
      <c r="J121" s="215">
        <f t="shared" si="7"/>
        <v>0</v>
      </c>
      <c r="K121" s="215">
        <f t="shared" si="8"/>
        <v>0</v>
      </c>
      <c r="L121" s="215">
        <f t="shared" si="9"/>
        <v>0</v>
      </c>
      <c r="M121" s="215">
        <f t="shared" si="9"/>
        <v>0</v>
      </c>
      <c r="N121" s="215">
        <f t="shared" si="10"/>
        <v>0</v>
      </c>
      <c r="O121" s="215" t="b">
        <f t="shared" si="11"/>
        <v>1</v>
      </c>
      <c r="P121" s="185" t="b">
        <f>IF(ISNA(MATCH($B121,Specimen!$Z:$Z,0)),FALSE,EXACT(B121,INDEX(Specimen!$Z:$Z,(MATCH($B121,Specimen!$Z:$Z,0)))))</f>
        <v>0</v>
      </c>
      <c r="Q121" s="185" t="b">
        <f>IF(ISNA(MATCH($C121,MyView!$B:$B,0)),FALSE,EXACT(C121,INDEX(MyView!$B:$B,(MATCH($C121,MyView!$B:$B,0)))))</f>
        <v>0</v>
      </c>
    </row>
    <row r="122" spans="1:17" ht="15">
      <c r="A122" s="216">
        <f t="shared" si="6"/>
        <v>121</v>
      </c>
      <c r="B122" s="208"/>
      <c r="C122" s="209"/>
      <c r="D122" s="217"/>
      <c r="E122" s="221"/>
      <c r="F122" s="222"/>
      <c r="G122" s="220"/>
      <c r="H122" s="214"/>
      <c r="I122" s="209">
        <f>IF(COUNTBLANK($B122:$B122)=0,IF(ImageCollection!$B$15=SupportingData!$J$2,ProtectedData!$H$2,IF(ImageCollection!$B$15=SupportingData!$J$3,ProtectedData!$H$3,IF(ImageCollection!$B$15=SupportingData!$J$4,ProtectedData!$H$4,IF(ImageCollection!$B$15=SupportingData!$J$5,ProtectedData!$H$5)))),"")</f>
      </c>
      <c r="J122" s="215">
        <f t="shared" si="7"/>
        <v>0</v>
      </c>
      <c r="K122" s="215">
        <f t="shared" si="8"/>
        <v>0</v>
      </c>
      <c r="L122" s="215">
        <f t="shared" si="9"/>
        <v>0</v>
      </c>
      <c r="M122" s="215">
        <f t="shared" si="9"/>
        <v>0</v>
      </c>
      <c r="N122" s="215">
        <f t="shared" si="10"/>
        <v>0</v>
      </c>
      <c r="O122" s="215" t="b">
        <f t="shared" si="11"/>
        <v>1</v>
      </c>
      <c r="P122" s="185" t="b">
        <f>IF(ISNA(MATCH($B122,Specimen!$Z:$Z,0)),FALSE,EXACT(B122,INDEX(Specimen!$Z:$Z,(MATCH($B122,Specimen!$Z:$Z,0)))))</f>
        <v>0</v>
      </c>
      <c r="Q122" s="185" t="b">
        <f>IF(ISNA(MATCH($C122,MyView!$B:$B,0)),FALSE,EXACT(C122,INDEX(MyView!$B:$B,(MATCH($C122,MyView!$B:$B,0)))))</f>
        <v>0</v>
      </c>
    </row>
    <row r="123" spans="1:17" ht="15">
      <c r="A123" s="216">
        <f t="shared" si="6"/>
        <v>122</v>
      </c>
      <c r="B123" s="208"/>
      <c r="C123" s="209"/>
      <c r="D123" s="217"/>
      <c r="E123" s="221"/>
      <c r="F123" s="222"/>
      <c r="G123" s="220"/>
      <c r="H123" s="214"/>
      <c r="I123" s="209">
        <f>IF(COUNTBLANK($B123:$B123)=0,IF(ImageCollection!$B$15=SupportingData!$J$2,ProtectedData!$H$2,IF(ImageCollection!$B$15=SupportingData!$J$3,ProtectedData!$H$3,IF(ImageCollection!$B$15=SupportingData!$J$4,ProtectedData!$H$4,IF(ImageCollection!$B$15=SupportingData!$J$5,ProtectedData!$H$5)))),"")</f>
      </c>
      <c r="J123" s="215">
        <f t="shared" si="7"/>
        <v>0</v>
      </c>
      <c r="K123" s="215">
        <f t="shared" si="8"/>
        <v>0</v>
      </c>
      <c r="L123" s="215">
        <f t="shared" si="9"/>
        <v>0</v>
      </c>
      <c r="M123" s="215">
        <f t="shared" si="9"/>
        <v>0</v>
      </c>
      <c r="N123" s="215">
        <f t="shared" si="10"/>
        <v>0</v>
      </c>
      <c r="O123" s="215" t="b">
        <f t="shared" si="11"/>
        <v>1</v>
      </c>
      <c r="P123" s="185" t="b">
        <f>IF(ISNA(MATCH($B123,Specimen!$Z:$Z,0)),FALSE,EXACT(B123,INDEX(Specimen!$Z:$Z,(MATCH($B123,Specimen!$Z:$Z,0)))))</f>
        <v>0</v>
      </c>
      <c r="Q123" s="185" t="b">
        <f>IF(ISNA(MATCH($C123,MyView!$B:$B,0)),FALSE,EXACT(C123,INDEX(MyView!$B:$B,(MATCH($C123,MyView!$B:$B,0)))))</f>
        <v>0</v>
      </c>
    </row>
    <row r="124" spans="1:17" ht="15">
      <c r="A124" s="216">
        <f t="shared" si="6"/>
        <v>123</v>
      </c>
      <c r="B124" s="208"/>
      <c r="C124" s="209"/>
      <c r="D124" s="217"/>
      <c r="E124" s="221"/>
      <c r="F124" s="222"/>
      <c r="G124" s="220"/>
      <c r="H124" s="214"/>
      <c r="I124" s="209">
        <f>IF(COUNTBLANK($B124:$B124)=0,IF(ImageCollection!$B$15=SupportingData!$J$2,ProtectedData!$H$2,IF(ImageCollection!$B$15=SupportingData!$J$3,ProtectedData!$H$3,IF(ImageCollection!$B$15=SupportingData!$J$4,ProtectedData!$H$4,IF(ImageCollection!$B$15=SupportingData!$J$5,ProtectedData!$H$5)))),"")</f>
      </c>
      <c r="J124" s="215">
        <f t="shared" si="7"/>
        <v>0</v>
      </c>
      <c r="K124" s="215">
        <f t="shared" si="8"/>
        <v>0</v>
      </c>
      <c r="L124" s="215">
        <f t="shared" si="9"/>
        <v>0</v>
      </c>
      <c r="M124" s="215">
        <f t="shared" si="9"/>
        <v>0</v>
      </c>
      <c r="N124" s="215">
        <f t="shared" si="10"/>
        <v>0</v>
      </c>
      <c r="O124" s="215" t="b">
        <f t="shared" si="11"/>
        <v>1</v>
      </c>
      <c r="P124" s="185" t="b">
        <f>IF(ISNA(MATCH($B124,Specimen!$Z:$Z,0)),FALSE,EXACT(B124,INDEX(Specimen!$Z:$Z,(MATCH($B124,Specimen!$Z:$Z,0)))))</f>
        <v>0</v>
      </c>
      <c r="Q124" s="185" t="b">
        <f>IF(ISNA(MATCH($C124,MyView!$B:$B,0)),FALSE,EXACT(C124,INDEX(MyView!$B:$B,(MATCH($C124,MyView!$B:$B,0)))))</f>
        <v>0</v>
      </c>
    </row>
    <row r="125" spans="1:17" ht="15">
      <c r="A125" s="216">
        <f t="shared" si="6"/>
        <v>124</v>
      </c>
      <c r="B125" s="208"/>
      <c r="C125" s="209"/>
      <c r="D125" s="217"/>
      <c r="E125" s="221"/>
      <c r="F125" s="222"/>
      <c r="G125" s="220"/>
      <c r="H125" s="214"/>
      <c r="I125" s="209">
        <f>IF(COUNTBLANK($B125:$B125)=0,IF(ImageCollection!$B$15=SupportingData!$J$2,ProtectedData!$H$2,IF(ImageCollection!$B$15=SupportingData!$J$3,ProtectedData!$H$3,IF(ImageCollection!$B$15=SupportingData!$J$4,ProtectedData!$H$4,IF(ImageCollection!$B$15=SupportingData!$J$5,ProtectedData!$H$5)))),"")</f>
      </c>
      <c r="J125" s="215">
        <f t="shared" si="7"/>
        <v>0</v>
      </c>
      <c r="K125" s="215">
        <f t="shared" si="8"/>
        <v>0</v>
      </c>
      <c r="L125" s="215">
        <f t="shared" si="9"/>
        <v>0</v>
      </c>
      <c r="M125" s="215">
        <f t="shared" si="9"/>
        <v>0</v>
      </c>
      <c r="N125" s="215">
        <f t="shared" si="10"/>
        <v>0</v>
      </c>
      <c r="O125" s="215" t="b">
        <f t="shared" si="11"/>
        <v>1</v>
      </c>
      <c r="P125" s="185" t="b">
        <f>IF(ISNA(MATCH($B125,Specimen!$Z:$Z,0)),FALSE,EXACT(B125,INDEX(Specimen!$Z:$Z,(MATCH($B125,Specimen!$Z:$Z,0)))))</f>
        <v>0</v>
      </c>
      <c r="Q125" s="185" t="b">
        <f>IF(ISNA(MATCH($C125,MyView!$B:$B,0)),FALSE,EXACT(C125,INDEX(MyView!$B:$B,(MATCH($C125,MyView!$B:$B,0)))))</f>
        <v>0</v>
      </c>
    </row>
    <row r="126" spans="1:17" ht="15">
      <c r="A126" s="216">
        <f t="shared" si="6"/>
        <v>125</v>
      </c>
      <c r="B126" s="208"/>
      <c r="C126" s="209"/>
      <c r="D126" s="217"/>
      <c r="E126" s="221"/>
      <c r="F126" s="222"/>
      <c r="G126" s="220"/>
      <c r="H126" s="214"/>
      <c r="I126" s="209">
        <f>IF(COUNTBLANK($B126:$B126)=0,IF(ImageCollection!$B$15=SupportingData!$J$2,ProtectedData!$H$2,IF(ImageCollection!$B$15=SupportingData!$J$3,ProtectedData!$H$3,IF(ImageCollection!$B$15=SupportingData!$J$4,ProtectedData!$H$4,IF(ImageCollection!$B$15=SupportingData!$J$5,ProtectedData!$H$5)))),"")</f>
      </c>
      <c r="J126" s="215">
        <f t="shared" si="7"/>
        <v>0</v>
      </c>
      <c r="K126" s="215">
        <f t="shared" si="8"/>
        <v>0</v>
      </c>
      <c r="L126" s="215">
        <f t="shared" si="9"/>
        <v>0</v>
      </c>
      <c r="M126" s="215">
        <f t="shared" si="9"/>
        <v>0</v>
      </c>
      <c r="N126" s="215">
        <f t="shared" si="10"/>
        <v>0</v>
      </c>
      <c r="O126" s="215" t="b">
        <f t="shared" si="11"/>
        <v>1</v>
      </c>
      <c r="P126" s="185" t="b">
        <f>IF(ISNA(MATCH($B126,Specimen!$Z:$Z,0)),FALSE,EXACT(B126,INDEX(Specimen!$Z:$Z,(MATCH($B126,Specimen!$Z:$Z,0)))))</f>
        <v>0</v>
      </c>
      <c r="Q126" s="185" t="b">
        <f>IF(ISNA(MATCH($C126,MyView!$B:$B,0)),FALSE,EXACT(C126,INDEX(MyView!$B:$B,(MATCH($C126,MyView!$B:$B,0)))))</f>
        <v>0</v>
      </c>
    </row>
    <row r="127" spans="1:17" ht="15">
      <c r="A127" s="216">
        <f t="shared" si="6"/>
        <v>126</v>
      </c>
      <c r="B127" s="208"/>
      <c r="C127" s="209"/>
      <c r="D127" s="217"/>
      <c r="E127" s="221"/>
      <c r="F127" s="222"/>
      <c r="G127" s="220"/>
      <c r="H127" s="214"/>
      <c r="I127" s="209">
        <f>IF(COUNTBLANK($B127:$B127)=0,IF(ImageCollection!$B$15=SupportingData!$J$2,ProtectedData!$H$2,IF(ImageCollection!$B$15=SupportingData!$J$3,ProtectedData!$H$3,IF(ImageCollection!$B$15=SupportingData!$J$4,ProtectedData!$H$4,IF(ImageCollection!$B$15=SupportingData!$J$5,ProtectedData!$H$5)))),"")</f>
      </c>
      <c r="J127" s="215">
        <f t="shared" si="7"/>
        <v>0</v>
      </c>
      <c r="K127" s="215">
        <f t="shared" si="8"/>
        <v>0</v>
      </c>
      <c r="L127" s="215">
        <f t="shared" si="9"/>
        <v>0</v>
      </c>
      <c r="M127" s="215">
        <f t="shared" si="9"/>
        <v>0</v>
      </c>
      <c r="N127" s="215">
        <f t="shared" si="10"/>
        <v>0</v>
      </c>
      <c r="O127" s="215" t="b">
        <f t="shared" si="11"/>
        <v>1</v>
      </c>
      <c r="P127" s="185" t="b">
        <f>IF(ISNA(MATCH($B127,Specimen!$Z:$Z,0)),FALSE,EXACT(B127,INDEX(Specimen!$Z:$Z,(MATCH($B127,Specimen!$Z:$Z,0)))))</f>
        <v>0</v>
      </c>
      <c r="Q127" s="185" t="b">
        <f>IF(ISNA(MATCH($C127,MyView!$B:$B,0)),FALSE,EXACT(C127,INDEX(MyView!$B:$B,(MATCH($C127,MyView!$B:$B,0)))))</f>
        <v>0</v>
      </c>
    </row>
    <row r="128" spans="1:17" ht="15">
      <c r="A128" s="216">
        <f t="shared" si="6"/>
        <v>127</v>
      </c>
      <c r="B128" s="208"/>
      <c r="C128" s="209"/>
      <c r="D128" s="217"/>
      <c r="E128" s="221"/>
      <c r="F128" s="222"/>
      <c r="G128" s="220"/>
      <c r="H128" s="214"/>
      <c r="I128" s="209">
        <f>IF(COUNTBLANK($B128:$B128)=0,IF(ImageCollection!$B$15=SupportingData!$J$2,ProtectedData!$H$2,IF(ImageCollection!$B$15=SupportingData!$J$3,ProtectedData!$H$3,IF(ImageCollection!$B$15=SupportingData!$J$4,ProtectedData!$H$4,IF(ImageCollection!$B$15=SupportingData!$J$5,ProtectedData!$H$5)))),"")</f>
      </c>
      <c r="J128" s="215">
        <f t="shared" si="7"/>
        <v>0</v>
      </c>
      <c r="K128" s="215">
        <f t="shared" si="8"/>
        <v>0</v>
      </c>
      <c r="L128" s="215">
        <f t="shared" si="9"/>
        <v>0</v>
      </c>
      <c r="M128" s="215">
        <f t="shared" si="9"/>
        <v>0</v>
      </c>
      <c r="N128" s="215">
        <f t="shared" si="10"/>
        <v>0</v>
      </c>
      <c r="O128" s="215" t="b">
        <f t="shared" si="11"/>
        <v>1</v>
      </c>
      <c r="P128" s="185" t="b">
        <f>IF(ISNA(MATCH($B128,Specimen!$Z:$Z,0)),FALSE,EXACT(B128,INDEX(Specimen!$Z:$Z,(MATCH($B128,Specimen!$Z:$Z,0)))))</f>
        <v>0</v>
      </c>
      <c r="Q128" s="185" t="b">
        <f>IF(ISNA(MATCH($C128,MyView!$B:$B,0)),FALSE,EXACT(C128,INDEX(MyView!$B:$B,(MATCH($C128,MyView!$B:$B,0)))))</f>
        <v>0</v>
      </c>
    </row>
    <row r="129" spans="1:17" ht="15">
      <c r="A129" s="216">
        <f t="shared" si="6"/>
        <v>128</v>
      </c>
      <c r="B129" s="208"/>
      <c r="C129" s="209"/>
      <c r="D129" s="217"/>
      <c r="E129" s="221"/>
      <c r="F129" s="222"/>
      <c r="G129" s="220"/>
      <c r="H129" s="214"/>
      <c r="I129" s="209">
        <f>IF(COUNTBLANK($B129:$B129)=0,IF(ImageCollection!$B$15=SupportingData!$J$2,ProtectedData!$H$2,IF(ImageCollection!$B$15=SupportingData!$J$3,ProtectedData!$H$3,IF(ImageCollection!$B$15=SupportingData!$J$4,ProtectedData!$H$4,IF(ImageCollection!$B$15=SupportingData!$J$5,ProtectedData!$H$5)))),"")</f>
      </c>
      <c r="J129" s="215">
        <f t="shared" si="7"/>
        <v>0</v>
      </c>
      <c r="K129" s="215">
        <f t="shared" si="8"/>
        <v>0</v>
      </c>
      <c r="L129" s="215">
        <f t="shared" si="9"/>
        <v>0</v>
      </c>
      <c r="M129" s="215">
        <f t="shared" si="9"/>
        <v>0</v>
      </c>
      <c r="N129" s="215">
        <f t="shared" si="10"/>
        <v>0</v>
      </c>
      <c r="O129" s="215" t="b">
        <f t="shared" si="11"/>
        <v>1</v>
      </c>
      <c r="P129" s="185" t="b">
        <f>IF(ISNA(MATCH($B129,Specimen!$Z:$Z,0)),FALSE,EXACT(B129,INDEX(Specimen!$Z:$Z,(MATCH($B129,Specimen!$Z:$Z,0)))))</f>
        <v>0</v>
      </c>
      <c r="Q129" s="185" t="b">
        <f>IF(ISNA(MATCH($C129,MyView!$B:$B,0)),FALSE,EXACT(C129,INDEX(MyView!$B:$B,(MATCH($C129,MyView!$B:$B,0)))))</f>
        <v>0</v>
      </c>
    </row>
    <row r="130" spans="1:17" ht="15">
      <c r="A130" s="216">
        <f aca="true" t="shared" si="12" ref="A130:A193">SUM(A129,1)</f>
        <v>129</v>
      </c>
      <c r="B130" s="208"/>
      <c r="C130" s="209"/>
      <c r="D130" s="217"/>
      <c r="E130" s="221"/>
      <c r="F130" s="222"/>
      <c r="G130" s="220"/>
      <c r="H130" s="214"/>
      <c r="I130" s="209">
        <f>IF(COUNTBLANK($B130:$B130)=0,IF(ImageCollection!$B$15=SupportingData!$J$2,ProtectedData!$H$2,IF(ImageCollection!$B$15=SupportingData!$J$3,ProtectedData!$H$3,IF(ImageCollection!$B$15=SupportingData!$J$4,ProtectedData!$H$4,IF(ImageCollection!$B$15=SupportingData!$J$5,ProtectedData!$H$5)))),"")</f>
      </c>
      <c r="J130" s="215">
        <f aca="true" t="shared" si="13" ref="J130:J193">IF(LEN(B130)&gt;0,1,0)</f>
        <v>0</v>
      </c>
      <c r="K130" s="215">
        <f aca="true" t="shared" si="14" ref="K130:K193">IF(LEN(C130)&gt;0,1,0)</f>
        <v>0</v>
      </c>
      <c r="L130" s="215">
        <f t="shared" si="9"/>
        <v>0</v>
      </c>
      <c r="M130" s="215">
        <f t="shared" si="9"/>
        <v>0</v>
      </c>
      <c r="N130" s="215">
        <f t="shared" si="10"/>
        <v>0</v>
      </c>
      <c r="O130" s="215" t="b">
        <f t="shared" si="11"/>
        <v>1</v>
      </c>
      <c r="P130" s="185" t="b">
        <f>IF(ISNA(MATCH($B130,Specimen!$Z:$Z,0)),FALSE,EXACT(B130,INDEX(Specimen!$Z:$Z,(MATCH($B130,Specimen!$Z:$Z,0)))))</f>
        <v>0</v>
      </c>
      <c r="Q130" s="185" t="b">
        <f>IF(ISNA(MATCH($C130,MyView!$B:$B,0)),FALSE,EXACT(C130,INDEX(MyView!$B:$B,(MATCH($C130,MyView!$B:$B,0)))))</f>
        <v>0</v>
      </c>
    </row>
    <row r="131" spans="1:17" ht="15">
      <c r="A131" s="216">
        <f t="shared" si="12"/>
        <v>130</v>
      </c>
      <c r="B131" s="208"/>
      <c r="C131" s="209"/>
      <c r="D131" s="217"/>
      <c r="E131" s="221"/>
      <c r="F131" s="222"/>
      <c r="G131" s="220"/>
      <c r="H131" s="214"/>
      <c r="I131" s="209">
        <f>IF(COUNTBLANK($B131:$B131)=0,IF(ImageCollection!$B$15=SupportingData!$J$2,ProtectedData!$H$2,IF(ImageCollection!$B$15=SupportingData!$J$3,ProtectedData!$H$3,IF(ImageCollection!$B$15=SupportingData!$J$4,ProtectedData!$H$4,IF(ImageCollection!$B$15=SupportingData!$J$5,ProtectedData!$H$5)))),"")</f>
      </c>
      <c r="J131" s="215">
        <f t="shared" si="13"/>
        <v>0</v>
      </c>
      <c r="K131" s="215">
        <f t="shared" si="14"/>
        <v>0</v>
      </c>
      <c r="L131" s="215">
        <f aca="true" t="shared" si="15" ref="L131:M194">IF(LEN(E131)&gt;0,1,0)</f>
        <v>0</v>
      </c>
      <c r="M131" s="215">
        <f t="shared" si="15"/>
        <v>0</v>
      </c>
      <c r="N131" s="215">
        <f aca="true" t="shared" si="16" ref="N131:N194">IF(LEN(I131)&gt;0,1,0)</f>
        <v>0</v>
      </c>
      <c r="O131" s="215" t="b">
        <f aca="true" t="shared" si="17" ref="O131:O194">IF(SUM(J131:N131)=5,TRUE,IF(SUM(J131:N131)=0,TRUE,FALSE))</f>
        <v>1</v>
      </c>
      <c r="P131" s="185" t="b">
        <f>IF(ISNA(MATCH($B131,Specimen!$Z:$Z,0)),FALSE,EXACT(B131,INDEX(Specimen!$Z:$Z,(MATCH($B131,Specimen!$Z:$Z,0)))))</f>
        <v>0</v>
      </c>
      <c r="Q131" s="185" t="b">
        <f>IF(ISNA(MATCH($C131,MyView!$B:$B,0)),FALSE,EXACT(C131,INDEX(MyView!$B:$B,(MATCH($C131,MyView!$B:$B,0)))))</f>
        <v>0</v>
      </c>
    </row>
    <row r="132" spans="1:17" ht="15">
      <c r="A132" s="216">
        <f t="shared" si="12"/>
        <v>131</v>
      </c>
      <c r="B132" s="208"/>
      <c r="C132" s="209"/>
      <c r="D132" s="217"/>
      <c r="E132" s="221"/>
      <c r="F132" s="222"/>
      <c r="G132" s="220"/>
      <c r="H132" s="214"/>
      <c r="I132" s="209">
        <f>IF(COUNTBLANK($B132:$B132)=0,IF(ImageCollection!$B$15=SupportingData!$J$2,ProtectedData!$H$2,IF(ImageCollection!$B$15=SupportingData!$J$3,ProtectedData!$H$3,IF(ImageCollection!$B$15=SupportingData!$J$4,ProtectedData!$H$4,IF(ImageCollection!$B$15=SupportingData!$J$5,ProtectedData!$H$5)))),"")</f>
      </c>
      <c r="J132" s="215">
        <f t="shared" si="13"/>
        <v>0</v>
      </c>
      <c r="K132" s="215">
        <f t="shared" si="14"/>
        <v>0</v>
      </c>
      <c r="L132" s="215">
        <f t="shared" si="15"/>
        <v>0</v>
      </c>
      <c r="M132" s="215">
        <f t="shared" si="15"/>
        <v>0</v>
      </c>
      <c r="N132" s="215">
        <f t="shared" si="16"/>
        <v>0</v>
      </c>
      <c r="O132" s="215" t="b">
        <f t="shared" si="17"/>
        <v>1</v>
      </c>
      <c r="P132" s="185" t="b">
        <f>IF(ISNA(MATCH($B132,Specimen!$Z:$Z,0)),FALSE,EXACT(B132,INDEX(Specimen!$Z:$Z,(MATCH($B132,Specimen!$Z:$Z,0)))))</f>
        <v>0</v>
      </c>
      <c r="Q132" s="185" t="b">
        <f>IF(ISNA(MATCH($C132,MyView!$B:$B,0)),FALSE,EXACT(C132,INDEX(MyView!$B:$B,(MATCH($C132,MyView!$B:$B,0)))))</f>
        <v>0</v>
      </c>
    </row>
    <row r="133" spans="1:17" ht="15">
      <c r="A133" s="216">
        <f t="shared" si="12"/>
        <v>132</v>
      </c>
      <c r="B133" s="208"/>
      <c r="C133" s="209"/>
      <c r="D133" s="217"/>
      <c r="E133" s="221"/>
      <c r="F133" s="222"/>
      <c r="G133" s="220"/>
      <c r="H133" s="214"/>
      <c r="I133" s="209">
        <f>IF(COUNTBLANK($B133:$B133)=0,IF(ImageCollection!$B$15=SupportingData!$J$2,ProtectedData!$H$2,IF(ImageCollection!$B$15=SupportingData!$J$3,ProtectedData!$H$3,IF(ImageCollection!$B$15=SupportingData!$J$4,ProtectedData!$H$4,IF(ImageCollection!$B$15=SupportingData!$J$5,ProtectedData!$H$5)))),"")</f>
      </c>
      <c r="J133" s="215">
        <f t="shared" si="13"/>
        <v>0</v>
      </c>
      <c r="K133" s="215">
        <f t="shared" si="14"/>
        <v>0</v>
      </c>
      <c r="L133" s="215">
        <f t="shared" si="15"/>
        <v>0</v>
      </c>
      <c r="M133" s="215">
        <f t="shared" si="15"/>
        <v>0</v>
      </c>
      <c r="N133" s="215">
        <f t="shared" si="16"/>
        <v>0</v>
      </c>
      <c r="O133" s="215" t="b">
        <f t="shared" si="17"/>
        <v>1</v>
      </c>
      <c r="P133" s="185" t="b">
        <f>IF(ISNA(MATCH($B133,Specimen!$Z:$Z,0)),FALSE,EXACT(B133,INDEX(Specimen!$Z:$Z,(MATCH($B133,Specimen!$Z:$Z,0)))))</f>
        <v>0</v>
      </c>
      <c r="Q133" s="185" t="b">
        <f>IF(ISNA(MATCH($C133,MyView!$B:$B,0)),FALSE,EXACT(C133,INDEX(MyView!$B:$B,(MATCH($C133,MyView!$B:$B,0)))))</f>
        <v>0</v>
      </c>
    </row>
    <row r="134" spans="1:17" ht="15">
      <c r="A134" s="216">
        <f t="shared" si="12"/>
        <v>133</v>
      </c>
      <c r="B134" s="208"/>
      <c r="C134" s="209"/>
      <c r="D134" s="217"/>
      <c r="E134" s="221"/>
      <c r="F134" s="222"/>
      <c r="G134" s="220"/>
      <c r="H134" s="214"/>
      <c r="I134" s="209">
        <f>IF(COUNTBLANK($B134:$B134)=0,IF(ImageCollection!$B$15=SupportingData!$J$2,ProtectedData!$H$2,IF(ImageCollection!$B$15=SupportingData!$J$3,ProtectedData!$H$3,IF(ImageCollection!$B$15=SupportingData!$J$4,ProtectedData!$H$4,IF(ImageCollection!$B$15=SupportingData!$J$5,ProtectedData!$H$5)))),"")</f>
      </c>
      <c r="J134" s="215">
        <f t="shared" si="13"/>
        <v>0</v>
      </c>
      <c r="K134" s="215">
        <f t="shared" si="14"/>
        <v>0</v>
      </c>
      <c r="L134" s="215">
        <f t="shared" si="15"/>
        <v>0</v>
      </c>
      <c r="M134" s="215">
        <f t="shared" si="15"/>
        <v>0</v>
      </c>
      <c r="N134" s="215">
        <f t="shared" si="16"/>
        <v>0</v>
      </c>
      <c r="O134" s="215" t="b">
        <f t="shared" si="17"/>
        <v>1</v>
      </c>
      <c r="P134" s="185" t="b">
        <f>IF(ISNA(MATCH($B134,Specimen!$Z:$Z,0)),FALSE,EXACT(B134,INDEX(Specimen!$Z:$Z,(MATCH($B134,Specimen!$Z:$Z,0)))))</f>
        <v>0</v>
      </c>
      <c r="Q134" s="185" t="b">
        <f>IF(ISNA(MATCH($C134,MyView!$B:$B,0)),FALSE,EXACT(C134,INDEX(MyView!$B:$B,(MATCH($C134,MyView!$B:$B,0)))))</f>
        <v>0</v>
      </c>
    </row>
    <row r="135" spans="1:17" ht="15">
      <c r="A135" s="216">
        <f t="shared" si="12"/>
        <v>134</v>
      </c>
      <c r="B135" s="208"/>
      <c r="C135" s="209"/>
      <c r="D135" s="217"/>
      <c r="E135" s="221"/>
      <c r="F135" s="222"/>
      <c r="G135" s="220"/>
      <c r="H135" s="214"/>
      <c r="I135" s="209">
        <f>IF(COUNTBLANK($B135:$B135)=0,IF(ImageCollection!$B$15=SupportingData!$J$2,ProtectedData!$H$2,IF(ImageCollection!$B$15=SupportingData!$J$3,ProtectedData!$H$3,IF(ImageCollection!$B$15=SupportingData!$J$4,ProtectedData!$H$4,IF(ImageCollection!$B$15=SupportingData!$J$5,ProtectedData!$H$5)))),"")</f>
      </c>
      <c r="J135" s="215">
        <f t="shared" si="13"/>
        <v>0</v>
      </c>
      <c r="K135" s="215">
        <f t="shared" si="14"/>
        <v>0</v>
      </c>
      <c r="L135" s="215">
        <f t="shared" si="15"/>
        <v>0</v>
      </c>
      <c r="M135" s="215">
        <f t="shared" si="15"/>
        <v>0</v>
      </c>
      <c r="N135" s="215">
        <f t="shared" si="16"/>
        <v>0</v>
      </c>
      <c r="O135" s="215" t="b">
        <f t="shared" si="17"/>
        <v>1</v>
      </c>
      <c r="P135" s="185" t="b">
        <f>IF(ISNA(MATCH($B135,Specimen!$Z:$Z,0)),FALSE,EXACT(B135,INDEX(Specimen!$Z:$Z,(MATCH($B135,Specimen!$Z:$Z,0)))))</f>
        <v>0</v>
      </c>
      <c r="Q135" s="185" t="b">
        <f>IF(ISNA(MATCH($C135,MyView!$B:$B,0)),FALSE,EXACT(C135,INDEX(MyView!$B:$B,(MATCH($C135,MyView!$B:$B,0)))))</f>
        <v>0</v>
      </c>
    </row>
    <row r="136" spans="1:17" ht="15">
      <c r="A136" s="216">
        <f t="shared" si="12"/>
        <v>135</v>
      </c>
      <c r="B136" s="208"/>
      <c r="C136" s="209"/>
      <c r="D136" s="217"/>
      <c r="E136" s="221"/>
      <c r="F136" s="222"/>
      <c r="G136" s="220"/>
      <c r="H136" s="214"/>
      <c r="I136" s="209">
        <f>IF(COUNTBLANK($B136:$B136)=0,IF(ImageCollection!$B$15=SupportingData!$J$2,ProtectedData!$H$2,IF(ImageCollection!$B$15=SupportingData!$J$3,ProtectedData!$H$3,IF(ImageCollection!$B$15=SupportingData!$J$4,ProtectedData!$H$4,IF(ImageCollection!$B$15=SupportingData!$J$5,ProtectedData!$H$5)))),"")</f>
      </c>
      <c r="J136" s="215">
        <f t="shared" si="13"/>
        <v>0</v>
      </c>
      <c r="K136" s="215">
        <f t="shared" si="14"/>
        <v>0</v>
      </c>
      <c r="L136" s="215">
        <f t="shared" si="15"/>
        <v>0</v>
      </c>
      <c r="M136" s="215">
        <f t="shared" si="15"/>
        <v>0</v>
      </c>
      <c r="N136" s="215">
        <f t="shared" si="16"/>
        <v>0</v>
      </c>
      <c r="O136" s="215" t="b">
        <f t="shared" si="17"/>
        <v>1</v>
      </c>
      <c r="P136" s="185" t="b">
        <f>IF(ISNA(MATCH($B136,Specimen!$Z:$Z,0)),FALSE,EXACT(B136,INDEX(Specimen!$Z:$Z,(MATCH($B136,Specimen!$Z:$Z,0)))))</f>
        <v>0</v>
      </c>
      <c r="Q136" s="185" t="b">
        <f>IF(ISNA(MATCH($C136,MyView!$B:$B,0)),FALSE,EXACT(C136,INDEX(MyView!$B:$B,(MATCH($C136,MyView!$B:$B,0)))))</f>
        <v>0</v>
      </c>
    </row>
    <row r="137" spans="1:17" ht="15">
      <c r="A137" s="216">
        <f t="shared" si="12"/>
        <v>136</v>
      </c>
      <c r="B137" s="208"/>
      <c r="C137" s="209"/>
      <c r="D137" s="217"/>
      <c r="E137" s="221"/>
      <c r="F137" s="222"/>
      <c r="G137" s="220"/>
      <c r="H137" s="214"/>
      <c r="I137" s="209">
        <f>IF(COUNTBLANK($B137:$B137)=0,IF(ImageCollection!$B$15=SupportingData!$J$2,ProtectedData!$H$2,IF(ImageCollection!$B$15=SupportingData!$J$3,ProtectedData!$H$3,IF(ImageCollection!$B$15=SupportingData!$J$4,ProtectedData!$H$4,IF(ImageCollection!$B$15=SupportingData!$J$5,ProtectedData!$H$5)))),"")</f>
      </c>
      <c r="J137" s="215">
        <f t="shared" si="13"/>
        <v>0</v>
      </c>
      <c r="K137" s="215">
        <f t="shared" si="14"/>
        <v>0</v>
      </c>
      <c r="L137" s="215">
        <f t="shared" si="15"/>
        <v>0</v>
      </c>
      <c r="M137" s="215">
        <f t="shared" si="15"/>
        <v>0</v>
      </c>
      <c r="N137" s="215">
        <f t="shared" si="16"/>
        <v>0</v>
      </c>
      <c r="O137" s="215" t="b">
        <f t="shared" si="17"/>
        <v>1</v>
      </c>
      <c r="P137" s="185" t="b">
        <f>IF(ISNA(MATCH($B137,Specimen!$Z:$Z,0)),FALSE,EXACT(B137,INDEX(Specimen!$Z:$Z,(MATCH($B137,Specimen!$Z:$Z,0)))))</f>
        <v>0</v>
      </c>
      <c r="Q137" s="185" t="b">
        <f>IF(ISNA(MATCH($C137,MyView!$B:$B,0)),FALSE,EXACT(C137,INDEX(MyView!$B:$B,(MATCH($C137,MyView!$B:$B,0)))))</f>
        <v>0</v>
      </c>
    </row>
    <row r="138" spans="1:17" ht="15">
      <c r="A138" s="216">
        <f t="shared" si="12"/>
        <v>137</v>
      </c>
      <c r="B138" s="208"/>
      <c r="C138" s="209"/>
      <c r="D138" s="217"/>
      <c r="E138" s="221"/>
      <c r="F138" s="222"/>
      <c r="G138" s="220"/>
      <c r="H138" s="214"/>
      <c r="I138" s="209">
        <f>IF(COUNTBLANK($B138:$B138)=0,IF(ImageCollection!$B$15=SupportingData!$J$2,ProtectedData!$H$2,IF(ImageCollection!$B$15=SupportingData!$J$3,ProtectedData!$H$3,IF(ImageCollection!$B$15=SupportingData!$J$4,ProtectedData!$H$4,IF(ImageCollection!$B$15=SupportingData!$J$5,ProtectedData!$H$5)))),"")</f>
      </c>
      <c r="J138" s="215">
        <f t="shared" si="13"/>
        <v>0</v>
      </c>
      <c r="K138" s="215">
        <f t="shared" si="14"/>
        <v>0</v>
      </c>
      <c r="L138" s="215">
        <f t="shared" si="15"/>
        <v>0</v>
      </c>
      <c r="M138" s="215">
        <f t="shared" si="15"/>
        <v>0</v>
      </c>
      <c r="N138" s="215">
        <f t="shared" si="16"/>
        <v>0</v>
      </c>
      <c r="O138" s="215" t="b">
        <f t="shared" si="17"/>
        <v>1</v>
      </c>
      <c r="P138" s="185" t="b">
        <f>IF(ISNA(MATCH($B138,Specimen!$Z:$Z,0)),FALSE,EXACT(B138,INDEX(Specimen!$Z:$Z,(MATCH($B138,Specimen!$Z:$Z,0)))))</f>
        <v>0</v>
      </c>
      <c r="Q138" s="185" t="b">
        <f>IF(ISNA(MATCH($C138,MyView!$B:$B,0)),FALSE,EXACT(C138,INDEX(MyView!$B:$B,(MATCH($C138,MyView!$B:$B,0)))))</f>
        <v>0</v>
      </c>
    </row>
    <row r="139" spans="1:17" ht="15">
      <c r="A139" s="216">
        <f t="shared" si="12"/>
        <v>138</v>
      </c>
      <c r="B139" s="208"/>
      <c r="C139" s="209"/>
      <c r="D139" s="217"/>
      <c r="E139" s="221"/>
      <c r="F139" s="222"/>
      <c r="G139" s="220"/>
      <c r="H139" s="214"/>
      <c r="I139" s="209">
        <f>IF(COUNTBLANK($B139:$B139)=0,IF(ImageCollection!$B$15=SupportingData!$J$2,ProtectedData!$H$2,IF(ImageCollection!$B$15=SupportingData!$J$3,ProtectedData!$H$3,IF(ImageCollection!$B$15=SupportingData!$J$4,ProtectedData!$H$4,IF(ImageCollection!$B$15=SupportingData!$J$5,ProtectedData!$H$5)))),"")</f>
      </c>
      <c r="J139" s="215">
        <f t="shared" si="13"/>
        <v>0</v>
      </c>
      <c r="K139" s="215">
        <f t="shared" si="14"/>
        <v>0</v>
      </c>
      <c r="L139" s="215">
        <f t="shared" si="15"/>
        <v>0</v>
      </c>
      <c r="M139" s="215">
        <f t="shared" si="15"/>
        <v>0</v>
      </c>
      <c r="N139" s="215">
        <f t="shared" si="16"/>
        <v>0</v>
      </c>
      <c r="O139" s="215" t="b">
        <f t="shared" si="17"/>
        <v>1</v>
      </c>
      <c r="P139" s="185" t="b">
        <f>IF(ISNA(MATCH($B139,Specimen!$Z:$Z,0)),FALSE,EXACT(B139,INDEX(Specimen!$Z:$Z,(MATCH($B139,Specimen!$Z:$Z,0)))))</f>
        <v>0</v>
      </c>
      <c r="Q139" s="185" t="b">
        <f>IF(ISNA(MATCH($C139,MyView!$B:$B,0)),FALSE,EXACT(C139,INDEX(MyView!$B:$B,(MATCH($C139,MyView!$B:$B,0)))))</f>
        <v>0</v>
      </c>
    </row>
    <row r="140" spans="1:17" ht="15">
      <c r="A140" s="216">
        <f t="shared" si="12"/>
        <v>139</v>
      </c>
      <c r="B140" s="208"/>
      <c r="C140" s="209"/>
      <c r="D140" s="217"/>
      <c r="E140" s="221"/>
      <c r="F140" s="222"/>
      <c r="G140" s="220"/>
      <c r="H140" s="214"/>
      <c r="I140" s="209">
        <f>IF(COUNTBLANK($B140:$B140)=0,IF(ImageCollection!$B$15=SupportingData!$J$2,ProtectedData!$H$2,IF(ImageCollection!$B$15=SupportingData!$J$3,ProtectedData!$H$3,IF(ImageCollection!$B$15=SupportingData!$J$4,ProtectedData!$H$4,IF(ImageCollection!$B$15=SupportingData!$J$5,ProtectedData!$H$5)))),"")</f>
      </c>
      <c r="J140" s="215">
        <f t="shared" si="13"/>
        <v>0</v>
      </c>
      <c r="K140" s="215">
        <f t="shared" si="14"/>
        <v>0</v>
      </c>
      <c r="L140" s="215">
        <f t="shared" si="15"/>
        <v>0</v>
      </c>
      <c r="M140" s="215">
        <f t="shared" si="15"/>
        <v>0</v>
      </c>
      <c r="N140" s="215">
        <f t="shared" si="16"/>
        <v>0</v>
      </c>
      <c r="O140" s="215" t="b">
        <f t="shared" si="17"/>
        <v>1</v>
      </c>
      <c r="P140" s="185" t="b">
        <f>IF(ISNA(MATCH($B140,Specimen!$Z:$Z,0)),FALSE,EXACT(B140,INDEX(Specimen!$Z:$Z,(MATCH($B140,Specimen!$Z:$Z,0)))))</f>
        <v>0</v>
      </c>
      <c r="Q140" s="185" t="b">
        <f>IF(ISNA(MATCH($C140,MyView!$B:$B,0)),FALSE,EXACT(C140,INDEX(MyView!$B:$B,(MATCH($C140,MyView!$B:$B,0)))))</f>
        <v>0</v>
      </c>
    </row>
    <row r="141" spans="1:17" ht="15">
      <c r="A141" s="216">
        <f t="shared" si="12"/>
        <v>140</v>
      </c>
      <c r="B141" s="208"/>
      <c r="C141" s="209"/>
      <c r="D141" s="217"/>
      <c r="E141" s="221"/>
      <c r="F141" s="222"/>
      <c r="G141" s="220"/>
      <c r="H141" s="214"/>
      <c r="I141" s="209">
        <f>IF(COUNTBLANK($B141:$B141)=0,IF(ImageCollection!$B$15=SupportingData!$J$2,ProtectedData!$H$2,IF(ImageCollection!$B$15=SupportingData!$J$3,ProtectedData!$H$3,IF(ImageCollection!$B$15=SupportingData!$J$4,ProtectedData!$H$4,IF(ImageCollection!$B$15=SupportingData!$J$5,ProtectedData!$H$5)))),"")</f>
      </c>
      <c r="J141" s="215">
        <f t="shared" si="13"/>
        <v>0</v>
      </c>
      <c r="K141" s="215">
        <f t="shared" si="14"/>
        <v>0</v>
      </c>
      <c r="L141" s="215">
        <f t="shared" si="15"/>
        <v>0</v>
      </c>
      <c r="M141" s="215">
        <f t="shared" si="15"/>
        <v>0</v>
      </c>
      <c r="N141" s="215">
        <f t="shared" si="16"/>
        <v>0</v>
      </c>
      <c r="O141" s="215" t="b">
        <f t="shared" si="17"/>
        <v>1</v>
      </c>
      <c r="P141" s="185" t="b">
        <f>IF(ISNA(MATCH($B141,Specimen!$Z:$Z,0)),FALSE,EXACT(B141,INDEX(Specimen!$Z:$Z,(MATCH($B141,Specimen!$Z:$Z,0)))))</f>
        <v>0</v>
      </c>
      <c r="Q141" s="185" t="b">
        <f>IF(ISNA(MATCH($C141,MyView!$B:$B,0)),FALSE,EXACT(C141,INDEX(MyView!$B:$B,(MATCH($C141,MyView!$B:$B,0)))))</f>
        <v>0</v>
      </c>
    </row>
    <row r="142" spans="1:17" ht="15">
      <c r="A142" s="216">
        <f t="shared" si="12"/>
        <v>141</v>
      </c>
      <c r="B142" s="208"/>
      <c r="C142" s="209"/>
      <c r="D142" s="217"/>
      <c r="E142" s="221"/>
      <c r="F142" s="222"/>
      <c r="G142" s="220"/>
      <c r="H142" s="214"/>
      <c r="I142" s="209">
        <f>IF(COUNTBLANK($B142:$B142)=0,IF(ImageCollection!$B$15=SupportingData!$J$2,ProtectedData!$H$2,IF(ImageCollection!$B$15=SupportingData!$J$3,ProtectedData!$H$3,IF(ImageCollection!$B$15=SupportingData!$J$4,ProtectedData!$H$4,IF(ImageCollection!$B$15=SupportingData!$J$5,ProtectedData!$H$5)))),"")</f>
      </c>
      <c r="J142" s="215">
        <f t="shared" si="13"/>
        <v>0</v>
      </c>
      <c r="K142" s="215">
        <f t="shared" si="14"/>
        <v>0</v>
      </c>
      <c r="L142" s="215">
        <f t="shared" si="15"/>
        <v>0</v>
      </c>
      <c r="M142" s="215">
        <f t="shared" si="15"/>
        <v>0</v>
      </c>
      <c r="N142" s="215">
        <f t="shared" si="16"/>
        <v>0</v>
      </c>
      <c r="O142" s="215" t="b">
        <f t="shared" si="17"/>
        <v>1</v>
      </c>
      <c r="P142" s="185" t="b">
        <f>IF(ISNA(MATCH($B142,Specimen!$Z:$Z,0)),FALSE,EXACT(B142,INDEX(Specimen!$Z:$Z,(MATCH($B142,Specimen!$Z:$Z,0)))))</f>
        <v>0</v>
      </c>
      <c r="Q142" s="185" t="b">
        <f>IF(ISNA(MATCH($C142,MyView!$B:$B,0)),FALSE,EXACT(C142,INDEX(MyView!$B:$B,(MATCH($C142,MyView!$B:$B,0)))))</f>
        <v>0</v>
      </c>
    </row>
    <row r="143" spans="1:17" ht="15">
      <c r="A143" s="216">
        <f t="shared" si="12"/>
        <v>142</v>
      </c>
      <c r="B143" s="208"/>
      <c r="C143" s="209"/>
      <c r="D143" s="217"/>
      <c r="E143" s="221"/>
      <c r="F143" s="222"/>
      <c r="G143" s="220"/>
      <c r="H143" s="214"/>
      <c r="I143" s="209">
        <f>IF(COUNTBLANK($B143:$B143)=0,IF(ImageCollection!$B$15=SupportingData!$J$2,ProtectedData!$H$2,IF(ImageCollection!$B$15=SupportingData!$J$3,ProtectedData!$H$3,IF(ImageCollection!$B$15=SupportingData!$J$4,ProtectedData!$H$4,IF(ImageCollection!$B$15=SupportingData!$J$5,ProtectedData!$H$5)))),"")</f>
      </c>
      <c r="J143" s="215">
        <f t="shared" si="13"/>
        <v>0</v>
      </c>
      <c r="K143" s="215">
        <f t="shared" si="14"/>
        <v>0</v>
      </c>
      <c r="L143" s="215">
        <f t="shared" si="15"/>
        <v>0</v>
      </c>
      <c r="M143" s="215">
        <f t="shared" si="15"/>
        <v>0</v>
      </c>
      <c r="N143" s="215">
        <f t="shared" si="16"/>
        <v>0</v>
      </c>
      <c r="O143" s="215" t="b">
        <f t="shared" si="17"/>
        <v>1</v>
      </c>
      <c r="P143" s="185" t="b">
        <f>IF(ISNA(MATCH($B143,Specimen!$Z:$Z,0)),FALSE,EXACT(B143,INDEX(Specimen!$Z:$Z,(MATCH($B143,Specimen!$Z:$Z,0)))))</f>
        <v>0</v>
      </c>
      <c r="Q143" s="185" t="b">
        <f>IF(ISNA(MATCH($C143,MyView!$B:$B,0)),FALSE,EXACT(C143,INDEX(MyView!$B:$B,(MATCH($C143,MyView!$B:$B,0)))))</f>
        <v>0</v>
      </c>
    </row>
    <row r="144" spans="1:17" ht="15">
      <c r="A144" s="216">
        <f t="shared" si="12"/>
        <v>143</v>
      </c>
      <c r="B144" s="208"/>
      <c r="C144" s="209"/>
      <c r="D144" s="217"/>
      <c r="E144" s="221"/>
      <c r="F144" s="222"/>
      <c r="G144" s="220"/>
      <c r="H144" s="214"/>
      <c r="I144" s="209">
        <f>IF(COUNTBLANK($B144:$B144)=0,IF(ImageCollection!$B$15=SupportingData!$J$2,ProtectedData!$H$2,IF(ImageCollection!$B$15=SupportingData!$J$3,ProtectedData!$H$3,IF(ImageCollection!$B$15=SupportingData!$J$4,ProtectedData!$H$4,IF(ImageCollection!$B$15=SupportingData!$J$5,ProtectedData!$H$5)))),"")</f>
      </c>
      <c r="J144" s="215">
        <f t="shared" si="13"/>
        <v>0</v>
      </c>
      <c r="K144" s="215">
        <f t="shared" si="14"/>
        <v>0</v>
      </c>
      <c r="L144" s="215">
        <f t="shared" si="15"/>
        <v>0</v>
      </c>
      <c r="M144" s="215">
        <f t="shared" si="15"/>
        <v>0</v>
      </c>
      <c r="N144" s="215">
        <f t="shared" si="16"/>
        <v>0</v>
      </c>
      <c r="O144" s="215" t="b">
        <f t="shared" si="17"/>
        <v>1</v>
      </c>
      <c r="P144" s="185" t="b">
        <f>IF(ISNA(MATCH($B144,Specimen!$Z:$Z,0)),FALSE,EXACT(B144,INDEX(Specimen!$Z:$Z,(MATCH($B144,Specimen!$Z:$Z,0)))))</f>
        <v>0</v>
      </c>
      <c r="Q144" s="185" t="b">
        <f>IF(ISNA(MATCH($C144,MyView!$B:$B,0)),FALSE,EXACT(C144,INDEX(MyView!$B:$B,(MATCH($C144,MyView!$B:$B,0)))))</f>
        <v>0</v>
      </c>
    </row>
    <row r="145" spans="1:17" ht="15">
      <c r="A145" s="216">
        <f t="shared" si="12"/>
        <v>144</v>
      </c>
      <c r="B145" s="208"/>
      <c r="C145" s="209"/>
      <c r="D145" s="217"/>
      <c r="E145" s="221"/>
      <c r="F145" s="222"/>
      <c r="G145" s="220"/>
      <c r="H145" s="214"/>
      <c r="I145" s="209">
        <f>IF(COUNTBLANK($B145:$B145)=0,IF(ImageCollection!$B$15=SupportingData!$J$2,ProtectedData!$H$2,IF(ImageCollection!$B$15=SupportingData!$J$3,ProtectedData!$H$3,IF(ImageCollection!$B$15=SupportingData!$J$4,ProtectedData!$H$4,IF(ImageCollection!$B$15=SupportingData!$J$5,ProtectedData!$H$5)))),"")</f>
      </c>
      <c r="J145" s="215">
        <f t="shared" si="13"/>
        <v>0</v>
      </c>
      <c r="K145" s="215">
        <f t="shared" si="14"/>
        <v>0</v>
      </c>
      <c r="L145" s="215">
        <f t="shared" si="15"/>
        <v>0</v>
      </c>
      <c r="M145" s="215">
        <f t="shared" si="15"/>
        <v>0</v>
      </c>
      <c r="N145" s="215">
        <f t="shared" si="16"/>
        <v>0</v>
      </c>
      <c r="O145" s="215" t="b">
        <f t="shared" si="17"/>
        <v>1</v>
      </c>
      <c r="P145" s="185" t="b">
        <f>IF(ISNA(MATCH($B145,Specimen!$Z:$Z,0)),FALSE,EXACT(B145,INDEX(Specimen!$Z:$Z,(MATCH($B145,Specimen!$Z:$Z,0)))))</f>
        <v>0</v>
      </c>
      <c r="Q145" s="185" t="b">
        <f>IF(ISNA(MATCH($C145,MyView!$B:$B,0)),FALSE,EXACT(C145,INDEX(MyView!$B:$B,(MATCH($C145,MyView!$B:$B,0)))))</f>
        <v>0</v>
      </c>
    </row>
    <row r="146" spans="1:17" ht="15">
      <c r="A146" s="216">
        <f t="shared" si="12"/>
        <v>145</v>
      </c>
      <c r="B146" s="208"/>
      <c r="C146" s="209"/>
      <c r="D146" s="217"/>
      <c r="E146" s="221"/>
      <c r="F146" s="222"/>
      <c r="G146" s="220"/>
      <c r="H146" s="214"/>
      <c r="I146" s="209">
        <f>IF(COUNTBLANK($B146:$B146)=0,IF(ImageCollection!$B$15=SupportingData!$J$2,ProtectedData!$H$2,IF(ImageCollection!$B$15=SupportingData!$J$3,ProtectedData!$H$3,IF(ImageCollection!$B$15=SupportingData!$J$4,ProtectedData!$H$4,IF(ImageCollection!$B$15=SupportingData!$J$5,ProtectedData!$H$5)))),"")</f>
      </c>
      <c r="J146" s="215">
        <f t="shared" si="13"/>
        <v>0</v>
      </c>
      <c r="K146" s="215">
        <f t="shared" si="14"/>
        <v>0</v>
      </c>
      <c r="L146" s="215">
        <f t="shared" si="15"/>
        <v>0</v>
      </c>
      <c r="M146" s="215">
        <f t="shared" si="15"/>
        <v>0</v>
      </c>
      <c r="N146" s="215">
        <f t="shared" si="16"/>
        <v>0</v>
      </c>
      <c r="O146" s="215" t="b">
        <f t="shared" si="17"/>
        <v>1</v>
      </c>
      <c r="P146" s="185" t="b">
        <f>IF(ISNA(MATCH($B146,Specimen!$Z:$Z,0)),FALSE,EXACT(B146,INDEX(Specimen!$Z:$Z,(MATCH($B146,Specimen!$Z:$Z,0)))))</f>
        <v>0</v>
      </c>
      <c r="Q146" s="185" t="b">
        <f>IF(ISNA(MATCH($C146,MyView!$B:$B,0)),FALSE,EXACT(C146,INDEX(MyView!$B:$B,(MATCH($C146,MyView!$B:$B,0)))))</f>
        <v>0</v>
      </c>
    </row>
    <row r="147" spans="1:17" ht="15">
      <c r="A147" s="216">
        <f t="shared" si="12"/>
        <v>146</v>
      </c>
      <c r="B147" s="208"/>
      <c r="C147" s="209"/>
      <c r="D147" s="217"/>
      <c r="E147" s="221"/>
      <c r="F147" s="222"/>
      <c r="G147" s="220"/>
      <c r="H147" s="214"/>
      <c r="I147" s="209">
        <f>IF(COUNTBLANK($B147:$B147)=0,IF(ImageCollection!$B$15=SupportingData!$J$2,ProtectedData!$H$2,IF(ImageCollection!$B$15=SupportingData!$J$3,ProtectedData!$H$3,IF(ImageCollection!$B$15=SupportingData!$J$4,ProtectedData!$H$4,IF(ImageCollection!$B$15=SupportingData!$J$5,ProtectedData!$H$5)))),"")</f>
      </c>
      <c r="J147" s="215">
        <f t="shared" si="13"/>
        <v>0</v>
      </c>
      <c r="K147" s="215">
        <f t="shared" si="14"/>
        <v>0</v>
      </c>
      <c r="L147" s="215">
        <f t="shared" si="15"/>
        <v>0</v>
      </c>
      <c r="M147" s="215">
        <f t="shared" si="15"/>
        <v>0</v>
      </c>
      <c r="N147" s="215">
        <f t="shared" si="16"/>
        <v>0</v>
      </c>
      <c r="O147" s="215" t="b">
        <f t="shared" si="17"/>
        <v>1</v>
      </c>
      <c r="P147" s="185" t="b">
        <f>IF(ISNA(MATCH($B147,Specimen!$Z:$Z,0)),FALSE,EXACT(B147,INDEX(Specimen!$Z:$Z,(MATCH($B147,Specimen!$Z:$Z,0)))))</f>
        <v>0</v>
      </c>
      <c r="Q147" s="185" t="b">
        <f>IF(ISNA(MATCH($C147,MyView!$B:$B,0)),FALSE,EXACT(C147,INDEX(MyView!$B:$B,(MATCH($C147,MyView!$B:$B,0)))))</f>
        <v>0</v>
      </c>
    </row>
    <row r="148" spans="1:17" ht="15">
      <c r="A148" s="216">
        <f t="shared" si="12"/>
        <v>147</v>
      </c>
      <c r="B148" s="208"/>
      <c r="C148" s="209"/>
      <c r="D148" s="217"/>
      <c r="E148" s="221"/>
      <c r="F148" s="222"/>
      <c r="G148" s="220"/>
      <c r="H148" s="214"/>
      <c r="I148" s="209">
        <f>IF(COUNTBLANK($B148:$B148)=0,IF(ImageCollection!$B$15=SupportingData!$J$2,ProtectedData!$H$2,IF(ImageCollection!$B$15=SupportingData!$J$3,ProtectedData!$H$3,IF(ImageCollection!$B$15=SupportingData!$J$4,ProtectedData!$H$4,IF(ImageCollection!$B$15=SupportingData!$J$5,ProtectedData!$H$5)))),"")</f>
      </c>
      <c r="J148" s="215">
        <f t="shared" si="13"/>
        <v>0</v>
      </c>
      <c r="K148" s="215">
        <f t="shared" si="14"/>
        <v>0</v>
      </c>
      <c r="L148" s="215">
        <f t="shared" si="15"/>
        <v>0</v>
      </c>
      <c r="M148" s="215">
        <f t="shared" si="15"/>
        <v>0</v>
      </c>
      <c r="N148" s="215">
        <f t="shared" si="16"/>
        <v>0</v>
      </c>
      <c r="O148" s="215" t="b">
        <f t="shared" si="17"/>
        <v>1</v>
      </c>
      <c r="P148" s="185" t="b">
        <f>IF(ISNA(MATCH($B148,Specimen!$Z:$Z,0)),FALSE,EXACT(B148,INDEX(Specimen!$Z:$Z,(MATCH($B148,Specimen!$Z:$Z,0)))))</f>
        <v>0</v>
      </c>
      <c r="Q148" s="185" t="b">
        <f>IF(ISNA(MATCH($C148,MyView!$B:$B,0)),FALSE,EXACT(C148,INDEX(MyView!$B:$B,(MATCH($C148,MyView!$B:$B,0)))))</f>
        <v>0</v>
      </c>
    </row>
    <row r="149" spans="1:17" ht="15">
      <c r="A149" s="216">
        <f t="shared" si="12"/>
        <v>148</v>
      </c>
      <c r="B149" s="208"/>
      <c r="C149" s="209"/>
      <c r="D149" s="217"/>
      <c r="E149" s="221"/>
      <c r="F149" s="222"/>
      <c r="G149" s="220"/>
      <c r="H149" s="214"/>
      <c r="I149" s="209">
        <f>IF(COUNTBLANK($B149:$B149)=0,IF(ImageCollection!$B$15=SupportingData!$J$2,ProtectedData!$H$2,IF(ImageCollection!$B$15=SupportingData!$J$3,ProtectedData!$H$3,IF(ImageCollection!$B$15=SupportingData!$J$4,ProtectedData!$H$4,IF(ImageCollection!$B$15=SupportingData!$J$5,ProtectedData!$H$5)))),"")</f>
      </c>
      <c r="J149" s="215">
        <f t="shared" si="13"/>
        <v>0</v>
      </c>
      <c r="K149" s="215">
        <f t="shared" si="14"/>
        <v>0</v>
      </c>
      <c r="L149" s="215">
        <f t="shared" si="15"/>
        <v>0</v>
      </c>
      <c r="M149" s="215">
        <f t="shared" si="15"/>
        <v>0</v>
      </c>
      <c r="N149" s="215">
        <f t="shared" si="16"/>
        <v>0</v>
      </c>
      <c r="O149" s="215" t="b">
        <f t="shared" si="17"/>
        <v>1</v>
      </c>
      <c r="P149" s="185" t="b">
        <f>IF(ISNA(MATCH($B149,Specimen!$Z:$Z,0)),FALSE,EXACT(B149,INDEX(Specimen!$Z:$Z,(MATCH($B149,Specimen!$Z:$Z,0)))))</f>
        <v>0</v>
      </c>
      <c r="Q149" s="185" t="b">
        <f>IF(ISNA(MATCH($C149,MyView!$B:$B,0)),FALSE,EXACT(C149,INDEX(MyView!$B:$B,(MATCH($C149,MyView!$B:$B,0)))))</f>
        <v>0</v>
      </c>
    </row>
    <row r="150" spans="1:17" ht="15">
      <c r="A150" s="216">
        <f t="shared" si="12"/>
        <v>149</v>
      </c>
      <c r="B150" s="208"/>
      <c r="C150" s="209"/>
      <c r="D150" s="217"/>
      <c r="E150" s="221"/>
      <c r="F150" s="222"/>
      <c r="G150" s="220"/>
      <c r="H150" s="214"/>
      <c r="I150" s="209">
        <f>IF(COUNTBLANK($B150:$B150)=0,IF(ImageCollection!$B$15=SupportingData!$J$2,ProtectedData!$H$2,IF(ImageCollection!$B$15=SupportingData!$J$3,ProtectedData!$H$3,IF(ImageCollection!$B$15=SupportingData!$J$4,ProtectedData!$H$4,IF(ImageCollection!$B$15=SupportingData!$J$5,ProtectedData!$H$5)))),"")</f>
      </c>
      <c r="J150" s="215">
        <f t="shared" si="13"/>
        <v>0</v>
      </c>
      <c r="K150" s="215">
        <f t="shared" si="14"/>
        <v>0</v>
      </c>
      <c r="L150" s="215">
        <f t="shared" si="15"/>
        <v>0</v>
      </c>
      <c r="M150" s="215">
        <f t="shared" si="15"/>
        <v>0</v>
      </c>
      <c r="N150" s="215">
        <f t="shared" si="16"/>
        <v>0</v>
      </c>
      <c r="O150" s="215" t="b">
        <f t="shared" si="17"/>
        <v>1</v>
      </c>
      <c r="P150" s="185" t="b">
        <f>IF(ISNA(MATCH($B150,Specimen!$Z:$Z,0)),FALSE,EXACT(B150,INDEX(Specimen!$Z:$Z,(MATCH($B150,Specimen!$Z:$Z,0)))))</f>
        <v>0</v>
      </c>
      <c r="Q150" s="185" t="b">
        <f>IF(ISNA(MATCH($C150,MyView!$B:$B,0)),FALSE,EXACT(C150,INDEX(MyView!$B:$B,(MATCH($C150,MyView!$B:$B,0)))))</f>
        <v>0</v>
      </c>
    </row>
    <row r="151" spans="1:17" ht="15">
      <c r="A151" s="216">
        <f t="shared" si="12"/>
        <v>150</v>
      </c>
      <c r="B151" s="208"/>
      <c r="C151" s="209"/>
      <c r="D151" s="217"/>
      <c r="E151" s="221"/>
      <c r="F151" s="222"/>
      <c r="G151" s="220"/>
      <c r="H151" s="214"/>
      <c r="I151" s="209">
        <f>IF(COUNTBLANK($B151:$B151)=0,IF(ImageCollection!$B$15=SupportingData!$J$2,ProtectedData!$H$2,IF(ImageCollection!$B$15=SupportingData!$J$3,ProtectedData!$H$3,IF(ImageCollection!$B$15=SupportingData!$J$4,ProtectedData!$H$4,IF(ImageCollection!$B$15=SupportingData!$J$5,ProtectedData!$H$5)))),"")</f>
      </c>
      <c r="J151" s="215">
        <f t="shared" si="13"/>
        <v>0</v>
      </c>
      <c r="K151" s="215">
        <f t="shared" si="14"/>
        <v>0</v>
      </c>
      <c r="L151" s="215">
        <f t="shared" si="15"/>
        <v>0</v>
      </c>
      <c r="M151" s="215">
        <f t="shared" si="15"/>
        <v>0</v>
      </c>
      <c r="N151" s="215">
        <f t="shared" si="16"/>
        <v>0</v>
      </c>
      <c r="O151" s="215" t="b">
        <f t="shared" si="17"/>
        <v>1</v>
      </c>
      <c r="P151" s="185" t="b">
        <f>IF(ISNA(MATCH($B151,Specimen!$Z:$Z,0)),FALSE,EXACT(B151,INDEX(Specimen!$Z:$Z,(MATCH($B151,Specimen!$Z:$Z,0)))))</f>
        <v>0</v>
      </c>
      <c r="Q151" s="185" t="b">
        <f>IF(ISNA(MATCH($C151,MyView!$B:$B,0)),FALSE,EXACT(C151,INDEX(MyView!$B:$B,(MATCH($C151,MyView!$B:$B,0)))))</f>
        <v>0</v>
      </c>
    </row>
    <row r="152" spans="1:17" ht="15">
      <c r="A152" s="216">
        <f t="shared" si="12"/>
        <v>151</v>
      </c>
      <c r="B152" s="208"/>
      <c r="C152" s="209"/>
      <c r="D152" s="217"/>
      <c r="E152" s="221"/>
      <c r="F152" s="222"/>
      <c r="G152" s="220"/>
      <c r="H152" s="214"/>
      <c r="I152" s="209">
        <f>IF(COUNTBLANK($B152:$B152)=0,IF(ImageCollection!$B$15=SupportingData!$J$2,ProtectedData!$H$2,IF(ImageCollection!$B$15=SupportingData!$J$3,ProtectedData!$H$3,IF(ImageCollection!$B$15=SupportingData!$J$4,ProtectedData!$H$4,IF(ImageCollection!$B$15=SupportingData!$J$5,ProtectedData!$H$5)))),"")</f>
      </c>
      <c r="J152" s="215">
        <f t="shared" si="13"/>
        <v>0</v>
      </c>
      <c r="K152" s="215">
        <f t="shared" si="14"/>
        <v>0</v>
      </c>
      <c r="L152" s="215">
        <f t="shared" si="15"/>
        <v>0</v>
      </c>
      <c r="M152" s="215">
        <f t="shared" si="15"/>
        <v>0</v>
      </c>
      <c r="N152" s="215">
        <f t="shared" si="16"/>
        <v>0</v>
      </c>
      <c r="O152" s="215" t="b">
        <f t="shared" si="17"/>
        <v>1</v>
      </c>
      <c r="P152" s="185" t="b">
        <f>IF(ISNA(MATCH($B152,Specimen!$Z:$Z,0)),FALSE,EXACT(B152,INDEX(Specimen!$Z:$Z,(MATCH($B152,Specimen!$Z:$Z,0)))))</f>
        <v>0</v>
      </c>
      <c r="Q152" s="185" t="b">
        <f>IF(ISNA(MATCH($C152,MyView!$B:$B,0)),FALSE,EXACT(C152,INDEX(MyView!$B:$B,(MATCH($C152,MyView!$B:$B,0)))))</f>
        <v>0</v>
      </c>
    </row>
    <row r="153" spans="1:17" ht="15">
      <c r="A153" s="216">
        <f t="shared" si="12"/>
        <v>152</v>
      </c>
      <c r="B153" s="208"/>
      <c r="C153" s="209"/>
      <c r="D153" s="217"/>
      <c r="E153" s="221"/>
      <c r="F153" s="222"/>
      <c r="G153" s="220"/>
      <c r="H153" s="214"/>
      <c r="I153" s="209">
        <f>IF(COUNTBLANK($B153:$B153)=0,IF(ImageCollection!$B$15=SupportingData!$J$2,ProtectedData!$H$2,IF(ImageCollection!$B$15=SupportingData!$J$3,ProtectedData!$H$3,IF(ImageCollection!$B$15=SupportingData!$J$4,ProtectedData!$H$4,IF(ImageCollection!$B$15=SupportingData!$J$5,ProtectedData!$H$5)))),"")</f>
      </c>
      <c r="J153" s="215">
        <f t="shared" si="13"/>
        <v>0</v>
      </c>
      <c r="K153" s="215">
        <f t="shared" si="14"/>
        <v>0</v>
      </c>
      <c r="L153" s="215">
        <f t="shared" si="15"/>
        <v>0</v>
      </c>
      <c r="M153" s="215">
        <f t="shared" si="15"/>
        <v>0</v>
      </c>
      <c r="N153" s="215">
        <f t="shared" si="16"/>
        <v>0</v>
      </c>
      <c r="O153" s="215" t="b">
        <f t="shared" si="17"/>
        <v>1</v>
      </c>
      <c r="P153" s="185" t="b">
        <f>IF(ISNA(MATCH($B153,Specimen!$Z:$Z,0)),FALSE,EXACT(B153,INDEX(Specimen!$Z:$Z,(MATCH($B153,Specimen!$Z:$Z,0)))))</f>
        <v>0</v>
      </c>
      <c r="Q153" s="185" t="b">
        <f>IF(ISNA(MATCH($C153,MyView!$B:$B,0)),FALSE,EXACT(C153,INDEX(MyView!$B:$B,(MATCH($C153,MyView!$B:$B,0)))))</f>
        <v>0</v>
      </c>
    </row>
    <row r="154" spans="1:17" ht="15">
      <c r="A154" s="216">
        <f t="shared" si="12"/>
        <v>153</v>
      </c>
      <c r="B154" s="208"/>
      <c r="C154" s="209"/>
      <c r="D154" s="217"/>
      <c r="E154" s="221"/>
      <c r="F154" s="222"/>
      <c r="G154" s="220"/>
      <c r="H154" s="214"/>
      <c r="I154" s="209">
        <f>IF(COUNTBLANK($B154:$B154)=0,IF(ImageCollection!$B$15=SupportingData!$J$2,ProtectedData!$H$2,IF(ImageCollection!$B$15=SupportingData!$J$3,ProtectedData!$H$3,IF(ImageCollection!$B$15=SupportingData!$J$4,ProtectedData!$H$4,IF(ImageCollection!$B$15=SupportingData!$J$5,ProtectedData!$H$5)))),"")</f>
      </c>
      <c r="J154" s="215">
        <f t="shared" si="13"/>
        <v>0</v>
      </c>
      <c r="K154" s="215">
        <f t="shared" si="14"/>
        <v>0</v>
      </c>
      <c r="L154" s="215">
        <f t="shared" si="15"/>
        <v>0</v>
      </c>
      <c r="M154" s="215">
        <f t="shared" si="15"/>
        <v>0</v>
      </c>
      <c r="N154" s="215">
        <f t="shared" si="16"/>
        <v>0</v>
      </c>
      <c r="O154" s="215" t="b">
        <f t="shared" si="17"/>
        <v>1</v>
      </c>
      <c r="P154" s="185" t="b">
        <f>IF(ISNA(MATCH($B154,Specimen!$Z:$Z,0)),FALSE,EXACT(B154,INDEX(Specimen!$Z:$Z,(MATCH($B154,Specimen!$Z:$Z,0)))))</f>
        <v>0</v>
      </c>
      <c r="Q154" s="185" t="b">
        <f>IF(ISNA(MATCH($C154,MyView!$B:$B,0)),FALSE,EXACT(C154,INDEX(MyView!$B:$B,(MATCH($C154,MyView!$B:$B,0)))))</f>
        <v>0</v>
      </c>
    </row>
    <row r="155" spans="1:17" ht="15">
      <c r="A155" s="216">
        <f t="shared" si="12"/>
        <v>154</v>
      </c>
      <c r="B155" s="208"/>
      <c r="C155" s="209"/>
      <c r="D155" s="217"/>
      <c r="E155" s="221"/>
      <c r="F155" s="222"/>
      <c r="G155" s="220"/>
      <c r="H155" s="214"/>
      <c r="I155" s="209">
        <f>IF(COUNTBLANK($B155:$B155)=0,IF(ImageCollection!$B$15=SupportingData!$J$2,ProtectedData!$H$2,IF(ImageCollection!$B$15=SupportingData!$J$3,ProtectedData!$H$3,IF(ImageCollection!$B$15=SupportingData!$J$4,ProtectedData!$H$4,IF(ImageCollection!$B$15=SupportingData!$J$5,ProtectedData!$H$5)))),"")</f>
      </c>
      <c r="J155" s="215">
        <f t="shared" si="13"/>
        <v>0</v>
      </c>
      <c r="K155" s="215">
        <f t="shared" si="14"/>
        <v>0</v>
      </c>
      <c r="L155" s="215">
        <f t="shared" si="15"/>
        <v>0</v>
      </c>
      <c r="M155" s="215">
        <f t="shared" si="15"/>
        <v>0</v>
      </c>
      <c r="N155" s="215">
        <f t="shared" si="16"/>
        <v>0</v>
      </c>
      <c r="O155" s="215" t="b">
        <f t="shared" si="17"/>
        <v>1</v>
      </c>
      <c r="P155" s="185" t="b">
        <f>IF(ISNA(MATCH($B155,Specimen!$Z:$Z,0)),FALSE,EXACT(B155,INDEX(Specimen!$Z:$Z,(MATCH($B155,Specimen!$Z:$Z,0)))))</f>
        <v>0</v>
      </c>
      <c r="Q155" s="185" t="b">
        <f>IF(ISNA(MATCH($C155,MyView!$B:$B,0)),FALSE,EXACT(C155,INDEX(MyView!$B:$B,(MATCH($C155,MyView!$B:$B,0)))))</f>
        <v>0</v>
      </c>
    </row>
    <row r="156" spans="1:17" ht="15">
      <c r="A156" s="216">
        <f t="shared" si="12"/>
        <v>155</v>
      </c>
      <c r="B156" s="208"/>
      <c r="C156" s="209"/>
      <c r="D156" s="217"/>
      <c r="E156" s="221"/>
      <c r="F156" s="222"/>
      <c r="G156" s="220"/>
      <c r="H156" s="214"/>
      <c r="I156" s="209">
        <f>IF(COUNTBLANK($B156:$B156)=0,IF(ImageCollection!$B$15=SupportingData!$J$2,ProtectedData!$H$2,IF(ImageCollection!$B$15=SupportingData!$J$3,ProtectedData!$H$3,IF(ImageCollection!$B$15=SupportingData!$J$4,ProtectedData!$H$4,IF(ImageCollection!$B$15=SupportingData!$J$5,ProtectedData!$H$5)))),"")</f>
      </c>
      <c r="J156" s="215">
        <f t="shared" si="13"/>
        <v>0</v>
      </c>
      <c r="K156" s="215">
        <f t="shared" si="14"/>
        <v>0</v>
      </c>
      <c r="L156" s="215">
        <f t="shared" si="15"/>
        <v>0</v>
      </c>
      <c r="M156" s="215">
        <f t="shared" si="15"/>
        <v>0</v>
      </c>
      <c r="N156" s="215">
        <f t="shared" si="16"/>
        <v>0</v>
      </c>
      <c r="O156" s="215" t="b">
        <f t="shared" si="17"/>
        <v>1</v>
      </c>
      <c r="P156" s="185" t="b">
        <f>IF(ISNA(MATCH($B156,Specimen!$Z:$Z,0)),FALSE,EXACT(B156,INDEX(Specimen!$Z:$Z,(MATCH($B156,Specimen!$Z:$Z,0)))))</f>
        <v>0</v>
      </c>
      <c r="Q156" s="185" t="b">
        <f>IF(ISNA(MATCH($C156,MyView!$B:$B,0)),FALSE,EXACT(C156,INDEX(MyView!$B:$B,(MATCH($C156,MyView!$B:$B,0)))))</f>
        <v>0</v>
      </c>
    </row>
    <row r="157" spans="1:17" ht="15">
      <c r="A157" s="216">
        <f t="shared" si="12"/>
        <v>156</v>
      </c>
      <c r="B157" s="208"/>
      <c r="C157" s="209"/>
      <c r="D157" s="217"/>
      <c r="E157" s="221"/>
      <c r="F157" s="222"/>
      <c r="G157" s="220"/>
      <c r="H157" s="214"/>
      <c r="I157" s="209">
        <f>IF(COUNTBLANK($B157:$B157)=0,IF(ImageCollection!$B$15=SupportingData!$J$2,ProtectedData!$H$2,IF(ImageCollection!$B$15=SupportingData!$J$3,ProtectedData!$H$3,IF(ImageCollection!$B$15=SupportingData!$J$4,ProtectedData!$H$4,IF(ImageCollection!$B$15=SupportingData!$J$5,ProtectedData!$H$5)))),"")</f>
      </c>
      <c r="J157" s="215">
        <f t="shared" si="13"/>
        <v>0</v>
      </c>
      <c r="K157" s="215">
        <f t="shared" si="14"/>
        <v>0</v>
      </c>
      <c r="L157" s="215">
        <f t="shared" si="15"/>
        <v>0</v>
      </c>
      <c r="M157" s="215">
        <f t="shared" si="15"/>
        <v>0</v>
      </c>
      <c r="N157" s="215">
        <f t="shared" si="16"/>
        <v>0</v>
      </c>
      <c r="O157" s="215" t="b">
        <f t="shared" si="17"/>
        <v>1</v>
      </c>
      <c r="P157" s="185" t="b">
        <f>IF(ISNA(MATCH($B157,Specimen!$Z:$Z,0)),FALSE,EXACT(B157,INDEX(Specimen!$Z:$Z,(MATCH($B157,Specimen!$Z:$Z,0)))))</f>
        <v>0</v>
      </c>
      <c r="Q157" s="185" t="b">
        <f>IF(ISNA(MATCH($C157,MyView!$B:$B,0)),FALSE,EXACT(C157,INDEX(MyView!$B:$B,(MATCH($C157,MyView!$B:$B,0)))))</f>
        <v>0</v>
      </c>
    </row>
    <row r="158" spans="1:17" ht="15">
      <c r="A158" s="216">
        <f t="shared" si="12"/>
        <v>157</v>
      </c>
      <c r="B158" s="208"/>
      <c r="C158" s="209"/>
      <c r="D158" s="217"/>
      <c r="E158" s="221"/>
      <c r="F158" s="222"/>
      <c r="G158" s="220"/>
      <c r="H158" s="214"/>
      <c r="I158" s="209">
        <f>IF(COUNTBLANK($B158:$B158)=0,IF(ImageCollection!$B$15=SupportingData!$J$2,ProtectedData!$H$2,IF(ImageCollection!$B$15=SupportingData!$J$3,ProtectedData!$H$3,IF(ImageCollection!$B$15=SupportingData!$J$4,ProtectedData!$H$4,IF(ImageCollection!$B$15=SupportingData!$J$5,ProtectedData!$H$5)))),"")</f>
      </c>
      <c r="J158" s="215">
        <f t="shared" si="13"/>
        <v>0</v>
      </c>
      <c r="K158" s="215">
        <f t="shared" si="14"/>
        <v>0</v>
      </c>
      <c r="L158" s="215">
        <f t="shared" si="15"/>
        <v>0</v>
      </c>
      <c r="M158" s="215">
        <f t="shared" si="15"/>
        <v>0</v>
      </c>
      <c r="N158" s="215">
        <f t="shared" si="16"/>
        <v>0</v>
      </c>
      <c r="O158" s="215" t="b">
        <f t="shared" si="17"/>
        <v>1</v>
      </c>
      <c r="P158" s="185" t="b">
        <f>IF(ISNA(MATCH($B158,Specimen!$Z:$Z,0)),FALSE,EXACT(B158,INDEX(Specimen!$Z:$Z,(MATCH($B158,Specimen!$Z:$Z,0)))))</f>
        <v>0</v>
      </c>
      <c r="Q158" s="185" t="b">
        <f>IF(ISNA(MATCH($C158,MyView!$B:$B,0)),FALSE,EXACT(C158,INDEX(MyView!$B:$B,(MATCH($C158,MyView!$B:$B,0)))))</f>
        <v>0</v>
      </c>
    </row>
    <row r="159" spans="1:17" ht="15">
      <c r="A159" s="216">
        <f t="shared" si="12"/>
        <v>158</v>
      </c>
      <c r="B159" s="208"/>
      <c r="C159" s="209"/>
      <c r="D159" s="217"/>
      <c r="E159" s="221"/>
      <c r="F159" s="222"/>
      <c r="G159" s="220"/>
      <c r="H159" s="214"/>
      <c r="I159" s="209">
        <f>IF(COUNTBLANK($B159:$B159)=0,IF(ImageCollection!$B$15=SupportingData!$J$2,ProtectedData!$H$2,IF(ImageCollection!$B$15=SupportingData!$J$3,ProtectedData!$H$3,IF(ImageCollection!$B$15=SupportingData!$J$4,ProtectedData!$H$4,IF(ImageCollection!$B$15=SupportingData!$J$5,ProtectedData!$H$5)))),"")</f>
      </c>
      <c r="J159" s="215">
        <f t="shared" si="13"/>
        <v>0</v>
      </c>
      <c r="K159" s="215">
        <f t="shared" si="14"/>
        <v>0</v>
      </c>
      <c r="L159" s="215">
        <f t="shared" si="15"/>
        <v>0</v>
      </c>
      <c r="M159" s="215">
        <f t="shared" si="15"/>
        <v>0</v>
      </c>
      <c r="N159" s="215">
        <f t="shared" si="16"/>
        <v>0</v>
      </c>
      <c r="O159" s="215" t="b">
        <f t="shared" si="17"/>
        <v>1</v>
      </c>
      <c r="P159" s="185" t="b">
        <f>IF(ISNA(MATCH($B159,Specimen!$Z:$Z,0)),FALSE,EXACT(B159,INDEX(Specimen!$Z:$Z,(MATCH($B159,Specimen!$Z:$Z,0)))))</f>
        <v>0</v>
      </c>
      <c r="Q159" s="185" t="b">
        <f>IF(ISNA(MATCH($C159,MyView!$B:$B,0)),FALSE,EXACT(C159,INDEX(MyView!$B:$B,(MATCH($C159,MyView!$B:$B,0)))))</f>
        <v>0</v>
      </c>
    </row>
    <row r="160" spans="1:17" ht="15">
      <c r="A160" s="216">
        <f t="shared" si="12"/>
        <v>159</v>
      </c>
      <c r="B160" s="208"/>
      <c r="C160" s="209"/>
      <c r="D160" s="217"/>
      <c r="E160" s="221"/>
      <c r="F160" s="222"/>
      <c r="G160" s="220"/>
      <c r="H160" s="214"/>
      <c r="I160" s="209">
        <f>IF(COUNTBLANK($B160:$B160)=0,IF(ImageCollection!$B$15=SupportingData!$J$2,ProtectedData!$H$2,IF(ImageCollection!$B$15=SupportingData!$J$3,ProtectedData!$H$3,IF(ImageCollection!$B$15=SupportingData!$J$4,ProtectedData!$H$4,IF(ImageCollection!$B$15=SupportingData!$J$5,ProtectedData!$H$5)))),"")</f>
      </c>
      <c r="J160" s="215">
        <f t="shared" si="13"/>
        <v>0</v>
      </c>
      <c r="K160" s="215">
        <f t="shared" si="14"/>
        <v>0</v>
      </c>
      <c r="L160" s="215">
        <f t="shared" si="15"/>
        <v>0</v>
      </c>
      <c r="M160" s="215">
        <f t="shared" si="15"/>
        <v>0</v>
      </c>
      <c r="N160" s="215">
        <f t="shared" si="16"/>
        <v>0</v>
      </c>
      <c r="O160" s="215" t="b">
        <f t="shared" si="17"/>
        <v>1</v>
      </c>
      <c r="P160" s="185" t="b">
        <f>IF(ISNA(MATCH($B160,Specimen!$Z:$Z,0)),FALSE,EXACT(B160,INDEX(Specimen!$Z:$Z,(MATCH($B160,Specimen!$Z:$Z,0)))))</f>
        <v>0</v>
      </c>
      <c r="Q160" s="185" t="b">
        <f>IF(ISNA(MATCH($C160,MyView!$B:$B,0)),FALSE,EXACT(C160,INDEX(MyView!$B:$B,(MATCH($C160,MyView!$B:$B,0)))))</f>
        <v>0</v>
      </c>
    </row>
    <row r="161" spans="1:17" ht="15">
      <c r="A161" s="216">
        <f t="shared" si="12"/>
        <v>160</v>
      </c>
      <c r="B161" s="208"/>
      <c r="C161" s="209"/>
      <c r="D161" s="217"/>
      <c r="E161" s="221"/>
      <c r="F161" s="222"/>
      <c r="G161" s="220"/>
      <c r="H161" s="214"/>
      <c r="I161" s="209">
        <f>IF(COUNTBLANK($B161:$B161)=0,IF(ImageCollection!$B$15=SupportingData!$J$2,ProtectedData!$H$2,IF(ImageCollection!$B$15=SupportingData!$J$3,ProtectedData!$H$3,IF(ImageCollection!$B$15=SupportingData!$J$4,ProtectedData!$H$4,IF(ImageCollection!$B$15=SupportingData!$J$5,ProtectedData!$H$5)))),"")</f>
      </c>
      <c r="J161" s="215">
        <f t="shared" si="13"/>
        <v>0</v>
      </c>
      <c r="K161" s="215">
        <f t="shared" si="14"/>
        <v>0</v>
      </c>
      <c r="L161" s="215">
        <f t="shared" si="15"/>
        <v>0</v>
      </c>
      <c r="M161" s="215">
        <f t="shared" si="15"/>
        <v>0</v>
      </c>
      <c r="N161" s="215">
        <f t="shared" si="16"/>
        <v>0</v>
      </c>
      <c r="O161" s="215" t="b">
        <f t="shared" si="17"/>
        <v>1</v>
      </c>
      <c r="P161" s="185" t="b">
        <f>IF(ISNA(MATCH($B161,Specimen!$Z:$Z,0)),FALSE,EXACT(B161,INDEX(Specimen!$Z:$Z,(MATCH($B161,Specimen!$Z:$Z,0)))))</f>
        <v>0</v>
      </c>
      <c r="Q161" s="185" t="b">
        <f>IF(ISNA(MATCH($C161,MyView!$B:$B,0)),FALSE,EXACT(C161,INDEX(MyView!$B:$B,(MATCH($C161,MyView!$B:$B,0)))))</f>
        <v>0</v>
      </c>
    </row>
    <row r="162" spans="1:17" ht="15">
      <c r="A162" s="216">
        <f t="shared" si="12"/>
        <v>161</v>
      </c>
      <c r="B162" s="208"/>
      <c r="C162" s="209"/>
      <c r="D162" s="217"/>
      <c r="E162" s="221"/>
      <c r="F162" s="222"/>
      <c r="G162" s="220"/>
      <c r="H162" s="214"/>
      <c r="I162" s="209">
        <f>IF(COUNTBLANK($B162:$B162)=0,IF(ImageCollection!$B$15=SupportingData!$J$2,ProtectedData!$H$2,IF(ImageCollection!$B$15=SupportingData!$J$3,ProtectedData!$H$3,IF(ImageCollection!$B$15=SupportingData!$J$4,ProtectedData!$H$4,IF(ImageCollection!$B$15=SupportingData!$J$5,ProtectedData!$H$5)))),"")</f>
      </c>
      <c r="J162" s="215">
        <f t="shared" si="13"/>
        <v>0</v>
      </c>
      <c r="K162" s="215">
        <f t="shared" si="14"/>
        <v>0</v>
      </c>
      <c r="L162" s="215">
        <f t="shared" si="15"/>
        <v>0</v>
      </c>
      <c r="M162" s="215">
        <f t="shared" si="15"/>
        <v>0</v>
      </c>
      <c r="N162" s="215">
        <f t="shared" si="16"/>
        <v>0</v>
      </c>
      <c r="O162" s="215" t="b">
        <f t="shared" si="17"/>
        <v>1</v>
      </c>
      <c r="P162" s="185" t="b">
        <f>IF(ISNA(MATCH($B162,Specimen!$Z:$Z,0)),FALSE,EXACT(B162,INDEX(Specimen!$Z:$Z,(MATCH($B162,Specimen!$Z:$Z,0)))))</f>
        <v>0</v>
      </c>
      <c r="Q162" s="185" t="b">
        <f>IF(ISNA(MATCH($C162,MyView!$B:$B,0)),FALSE,EXACT(C162,INDEX(MyView!$B:$B,(MATCH($C162,MyView!$B:$B,0)))))</f>
        <v>0</v>
      </c>
    </row>
    <row r="163" spans="1:17" ht="15">
      <c r="A163" s="216">
        <f t="shared" si="12"/>
        <v>162</v>
      </c>
      <c r="B163" s="208"/>
      <c r="C163" s="209"/>
      <c r="D163" s="217"/>
      <c r="E163" s="221"/>
      <c r="F163" s="222"/>
      <c r="G163" s="220"/>
      <c r="H163" s="214"/>
      <c r="I163" s="209">
        <f>IF(COUNTBLANK($B163:$B163)=0,IF(ImageCollection!$B$15=SupportingData!$J$2,ProtectedData!$H$2,IF(ImageCollection!$B$15=SupportingData!$J$3,ProtectedData!$H$3,IF(ImageCollection!$B$15=SupportingData!$J$4,ProtectedData!$H$4,IF(ImageCollection!$B$15=SupportingData!$J$5,ProtectedData!$H$5)))),"")</f>
      </c>
      <c r="J163" s="215">
        <f t="shared" si="13"/>
        <v>0</v>
      </c>
      <c r="K163" s="215">
        <f t="shared" si="14"/>
        <v>0</v>
      </c>
      <c r="L163" s="215">
        <f t="shared" si="15"/>
        <v>0</v>
      </c>
      <c r="M163" s="215">
        <f t="shared" si="15"/>
        <v>0</v>
      </c>
      <c r="N163" s="215">
        <f t="shared" si="16"/>
        <v>0</v>
      </c>
      <c r="O163" s="215" t="b">
        <f t="shared" si="17"/>
        <v>1</v>
      </c>
      <c r="P163" s="185" t="b">
        <f>IF(ISNA(MATCH($B163,Specimen!$Z:$Z,0)),FALSE,EXACT(B163,INDEX(Specimen!$Z:$Z,(MATCH($B163,Specimen!$Z:$Z,0)))))</f>
        <v>0</v>
      </c>
      <c r="Q163" s="185" t="b">
        <f>IF(ISNA(MATCH($C163,MyView!$B:$B,0)),FALSE,EXACT(C163,INDEX(MyView!$B:$B,(MATCH($C163,MyView!$B:$B,0)))))</f>
        <v>0</v>
      </c>
    </row>
    <row r="164" spans="1:17" ht="15">
      <c r="A164" s="216">
        <f t="shared" si="12"/>
        <v>163</v>
      </c>
      <c r="B164" s="208"/>
      <c r="C164" s="209"/>
      <c r="D164" s="217"/>
      <c r="E164" s="221"/>
      <c r="F164" s="222"/>
      <c r="G164" s="220"/>
      <c r="H164" s="214"/>
      <c r="I164" s="209">
        <f>IF(COUNTBLANK($B164:$B164)=0,IF(ImageCollection!$B$15=SupportingData!$J$2,ProtectedData!$H$2,IF(ImageCollection!$B$15=SupportingData!$J$3,ProtectedData!$H$3,IF(ImageCollection!$B$15=SupportingData!$J$4,ProtectedData!$H$4,IF(ImageCollection!$B$15=SupportingData!$J$5,ProtectedData!$H$5)))),"")</f>
      </c>
      <c r="J164" s="215">
        <f t="shared" si="13"/>
        <v>0</v>
      </c>
      <c r="K164" s="215">
        <f t="shared" si="14"/>
        <v>0</v>
      </c>
      <c r="L164" s="215">
        <f t="shared" si="15"/>
        <v>0</v>
      </c>
      <c r="M164" s="215">
        <f t="shared" si="15"/>
        <v>0</v>
      </c>
      <c r="N164" s="215">
        <f t="shared" si="16"/>
        <v>0</v>
      </c>
      <c r="O164" s="215" t="b">
        <f t="shared" si="17"/>
        <v>1</v>
      </c>
      <c r="P164" s="185" t="b">
        <f>IF(ISNA(MATCH($B164,Specimen!$Z:$Z,0)),FALSE,EXACT(B164,INDEX(Specimen!$Z:$Z,(MATCH($B164,Specimen!$Z:$Z,0)))))</f>
        <v>0</v>
      </c>
      <c r="Q164" s="185" t="b">
        <f>IF(ISNA(MATCH($C164,MyView!$B:$B,0)),FALSE,EXACT(C164,INDEX(MyView!$B:$B,(MATCH($C164,MyView!$B:$B,0)))))</f>
        <v>0</v>
      </c>
    </row>
    <row r="165" spans="1:17" ht="15">
      <c r="A165" s="216">
        <f t="shared" si="12"/>
        <v>164</v>
      </c>
      <c r="B165" s="208"/>
      <c r="C165" s="209"/>
      <c r="D165" s="217"/>
      <c r="E165" s="221"/>
      <c r="F165" s="222"/>
      <c r="G165" s="220"/>
      <c r="H165" s="214"/>
      <c r="I165" s="209">
        <f>IF(COUNTBLANK($B165:$B165)=0,IF(ImageCollection!$B$15=SupportingData!$J$2,ProtectedData!$H$2,IF(ImageCollection!$B$15=SupportingData!$J$3,ProtectedData!$H$3,IF(ImageCollection!$B$15=SupportingData!$J$4,ProtectedData!$H$4,IF(ImageCollection!$B$15=SupportingData!$J$5,ProtectedData!$H$5)))),"")</f>
      </c>
      <c r="J165" s="215">
        <f t="shared" si="13"/>
        <v>0</v>
      </c>
      <c r="K165" s="215">
        <f t="shared" si="14"/>
        <v>0</v>
      </c>
      <c r="L165" s="215">
        <f t="shared" si="15"/>
        <v>0</v>
      </c>
      <c r="M165" s="215">
        <f t="shared" si="15"/>
        <v>0</v>
      </c>
      <c r="N165" s="215">
        <f t="shared" si="16"/>
        <v>0</v>
      </c>
      <c r="O165" s="215" t="b">
        <f t="shared" si="17"/>
        <v>1</v>
      </c>
      <c r="P165" s="185" t="b">
        <f>IF(ISNA(MATCH($B165,Specimen!$Z:$Z,0)),FALSE,EXACT(B165,INDEX(Specimen!$Z:$Z,(MATCH($B165,Specimen!$Z:$Z,0)))))</f>
        <v>0</v>
      </c>
      <c r="Q165" s="185" t="b">
        <f>IF(ISNA(MATCH($C165,MyView!$B:$B,0)),FALSE,EXACT(C165,INDEX(MyView!$B:$B,(MATCH($C165,MyView!$B:$B,0)))))</f>
        <v>0</v>
      </c>
    </row>
    <row r="166" spans="1:17" ht="15">
      <c r="A166" s="216">
        <f t="shared" si="12"/>
        <v>165</v>
      </c>
      <c r="B166" s="208"/>
      <c r="C166" s="209"/>
      <c r="D166" s="217"/>
      <c r="E166" s="221"/>
      <c r="F166" s="222"/>
      <c r="G166" s="220"/>
      <c r="H166" s="214"/>
      <c r="I166" s="209">
        <f>IF(COUNTBLANK($B166:$B166)=0,IF(ImageCollection!$B$15=SupportingData!$J$2,ProtectedData!$H$2,IF(ImageCollection!$B$15=SupportingData!$J$3,ProtectedData!$H$3,IF(ImageCollection!$B$15=SupportingData!$J$4,ProtectedData!$H$4,IF(ImageCollection!$B$15=SupportingData!$J$5,ProtectedData!$H$5)))),"")</f>
      </c>
      <c r="J166" s="215">
        <f t="shared" si="13"/>
        <v>0</v>
      </c>
      <c r="K166" s="215">
        <f t="shared" si="14"/>
        <v>0</v>
      </c>
      <c r="L166" s="215">
        <f t="shared" si="15"/>
        <v>0</v>
      </c>
      <c r="M166" s="215">
        <f t="shared" si="15"/>
        <v>0</v>
      </c>
      <c r="N166" s="215">
        <f t="shared" si="16"/>
        <v>0</v>
      </c>
      <c r="O166" s="215" t="b">
        <f t="shared" si="17"/>
        <v>1</v>
      </c>
      <c r="P166" s="185" t="b">
        <f>IF(ISNA(MATCH($B166,Specimen!$Z:$Z,0)),FALSE,EXACT(B166,INDEX(Specimen!$Z:$Z,(MATCH($B166,Specimen!$Z:$Z,0)))))</f>
        <v>0</v>
      </c>
      <c r="Q166" s="185" t="b">
        <f>IF(ISNA(MATCH($C166,MyView!$B:$B,0)),FALSE,EXACT(C166,INDEX(MyView!$B:$B,(MATCH($C166,MyView!$B:$B,0)))))</f>
        <v>0</v>
      </c>
    </row>
    <row r="167" spans="1:17" ht="15">
      <c r="A167" s="216">
        <f t="shared" si="12"/>
        <v>166</v>
      </c>
      <c r="B167" s="208"/>
      <c r="C167" s="209"/>
      <c r="D167" s="217"/>
      <c r="E167" s="221"/>
      <c r="F167" s="222"/>
      <c r="G167" s="220"/>
      <c r="H167" s="214"/>
      <c r="I167" s="209">
        <f>IF(COUNTBLANK($B167:$B167)=0,IF(ImageCollection!$B$15=SupportingData!$J$2,ProtectedData!$H$2,IF(ImageCollection!$B$15=SupportingData!$J$3,ProtectedData!$H$3,IF(ImageCollection!$B$15=SupportingData!$J$4,ProtectedData!$H$4,IF(ImageCollection!$B$15=SupportingData!$J$5,ProtectedData!$H$5)))),"")</f>
      </c>
      <c r="J167" s="215">
        <f t="shared" si="13"/>
        <v>0</v>
      </c>
      <c r="K167" s="215">
        <f t="shared" si="14"/>
        <v>0</v>
      </c>
      <c r="L167" s="215">
        <f t="shared" si="15"/>
        <v>0</v>
      </c>
      <c r="M167" s="215">
        <f t="shared" si="15"/>
        <v>0</v>
      </c>
      <c r="N167" s="215">
        <f t="shared" si="16"/>
        <v>0</v>
      </c>
      <c r="O167" s="215" t="b">
        <f t="shared" si="17"/>
        <v>1</v>
      </c>
      <c r="P167" s="185" t="b">
        <f>IF(ISNA(MATCH($B167,Specimen!$Z:$Z,0)),FALSE,EXACT(B167,INDEX(Specimen!$Z:$Z,(MATCH($B167,Specimen!$Z:$Z,0)))))</f>
        <v>0</v>
      </c>
      <c r="Q167" s="185" t="b">
        <f>IF(ISNA(MATCH($C167,MyView!$B:$B,0)),FALSE,EXACT(C167,INDEX(MyView!$B:$B,(MATCH($C167,MyView!$B:$B,0)))))</f>
        <v>0</v>
      </c>
    </row>
    <row r="168" spans="1:17" ht="15">
      <c r="A168" s="216">
        <f t="shared" si="12"/>
        <v>167</v>
      </c>
      <c r="B168" s="208"/>
      <c r="C168" s="209"/>
      <c r="D168" s="217"/>
      <c r="E168" s="221"/>
      <c r="F168" s="222"/>
      <c r="G168" s="220"/>
      <c r="H168" s="214"/>
      <c r="I168" s="209">
        <f>IF(COUNTBLANK($B168:$B168)=0,IF(ImageCollection!$B$15=SupportingData!$J$2,ProtectedData!$H$2,IF(ImageCollection!$B$15=SupportingData!$J$3,ProtectedData!$H$3,IF(ImageCollection!$B$15=SupportingData!$J$4,ProtectedData!$H$4,IF(ImageCollection!$B$15=SupportingData!$J$5,ProtectedData!$H$5)))),"")</f>
      </c>
      <c r="J168" s="215">
        <f t="shared" si="13"/>
        <v>0</v>
      </c>
      <c r="K168" s="215">
        <f t="shared" si="14"/>
        <v>0</v>
      </c>
      <c r="L168" s="215">
        <f t="shared" si="15"/>
        <v>0</v>
      </c>
      <c r="M168" s="215">
        <f t="shared" si="15"/>
        <v>0</v>
      </c>
      <c r="N168" s="215">
        <f t="shared" si="16"/>
        <v>0</v>
      </c>
      <c r="O168" s="215" t="b">
        <f t="shared" si="17"/>
        <v>1</v>
      </c>
      <c r="P168" s="185" t="b">
        <f>IF(ISNA(MATCH($B168,Specimen!$Z:$Z,0)),FALSE,EXACT(B168,INDEX(Specimen!$Z:$Z,(MATCH($B168,Specimen!$Z:$Z,0)))))</f>
        <v>0</v>
      </c>
      <c r="Q168" s="185" t="b">
        <f>IF(ISNA(MATCH($C168,MyView!$B:$B,0)),FALSE,EXACT(C168,INDEX(MyView!$B:$B,(MATCH($C168,MyView!$B:$B,0)))))</f>
        <v>0</v>
      </c>
    </row>
    <row r="169" spans="1:17" ht="15">
      <c r="A169" s="216">
        <f t="shared" si="12"/>
        <v>168</v>
      </c>
      <c r="B169" s="208"/>
      <c r="C169" s="209"/>
      <c r="D169" s="217"/>
      <c r="E169" s="221"/>
      <c r="F169" s="222"/>
      <c r="G169" s="220"/>
      <c r="H169" s="214"/>
      <c r="I169" s="209">
        <f>IF(COUNTBLANK($B169:$B169)=0,IF(ImageCollection!$B$15=SupportingData!$J$2,ProtectedData!$H$2,IF(ImageCollection!$B$15=SupportingData!$J$3,ProtectedData!$H$3,IF(ImageCollection!$B$15=SupportingData!$J$4,ProtectedData!$H$4,IF(ImageCollection!$B$15=SupportingData!$J$5,ProtectedData!$H$5)))),"")</f>
      </c>
      <c r="J169" s="215">
        <f t="shared" si="13"/>
        <v>0</v>
      </c>
      <c r="K169" s="215">
        <f t="shared" si="14"/>
        <v>0</v>
      </c>
      <c r="L169" s="215">
        <f t="shared" si="15"/>
        <v>0</v>
      </c>
      <c r="M169" s="215">
        <f t="shared" si="15"/>
        <v>0</v>
      </c>
      <c r="N169" s="215">
        <f t="shared" si="16"/>
        <v>0</v>
      </c>
      <c r="O169" s="215" t="b">
        <f t="shared" si="17"/>
        <v>1</v>
      </c>
      <c r="P169" s="185" t="b">
        <f>IF(ISNA(MATCH($B169,Specimen!$Z:$Z,0)),FALSE,EXACT(B169,INDEX(Specimen!$Z:$Z,(MATCH($B169,Specimen!$Z:$Z,0)))))</f>
        <v>0</v>
      </c>
      <c r="Q169" s="185" t="b">
        <f>IF(ISNA(MATCH($C169,MyView!$B:$B,0)),FALSE,EXACT(C169,INDEX(MyView!$B:$B,(MATCH($C169,MyView!$B:$B,0)))))</f>
        <v>0</v>
      </c>
    </row>
    <row r="170" spans="1:17" ht="15">
      <c r="A170" s="216">
        <f t="shared" si="12"/>
        <v>169</v>
      </c>
      <c r="B170" s="208"/>
      <c r="C170" s="209"/>
      <c r="D170" s="217"/>
      <c r="E170" s="221"/>
      <c r="F170" s="222"/>
      <c r="G170" s="220"/>
      <c r="H170" s="214"/>
      <c r="I170" s="209">
        <f>IF(COUNTBLANK($B170:$B170)=0,IF(ImageCollection!$B$15=SupportingData!$J$2,ProtectedData!$H$2,IF(ImageCollection!$B$15=SupportingData!$J$3,ProtectedData!$H$3,IF(ImageCollection!$B$15=SupportingData!$J$4,ProtectedData!$H$4,IF(ImageCollection!$B$15=SupportingData!$J$5,ProtectedData!$H$5)))),"")</f>
      </c>
      <c r="J170" s="215">
        <f t="shared" si="13"/>
        <v>0</v>
      </c>
      <c r="K170" s="215">
        <f t="shared" si="14"/>
        <v>0</v>
      </c>
      <c r="L170" s="215">
        <f t="shared" si="15"/>
        <v>0</v>
      </c>
      <c r="M170" s="215">
        <f t="shared" si="15"/>
        <v>0</v>
      </c>
      <c r="N170" s="215">
        <f t="shared" si="16"/>
        <v>0</v>
      </c>
      <c r="O170" s="215" t="b">
        <f t="shared" si="17"/>
        <v>1</v>
      </c>
      <c r="P170" s="185" t="b">
        <f>IF(ISNA(MATCH($B170,Specimen!$Z:$Z,0)),FALSE,EXACT(B170,INDEX(Specimen!$Z:$Z,(MATCH($B170,Specimen!$Z:$Z,0)))))</f>
        <v>0</v>
      </c>
      <c r="Q170" s="185" t="b">
        <f>IF(ISNA(MATCH($C170,MyView!$B:$B,0)),FALSE,EXACT(C170,INDEX(MyView!$B:$B,(MATCH($C170,MyView!$B:$B,0)))))</f>
        <v>0</v>
      </c>
    </row>
    <row r="171" spans="1:17" ht="15">
      <c r="A171" s="216">
        <f t="shared" si="12"/>
        <v>170</v>
      </c>
      <c r="B171" s="208"/>
      <c r="C171" s="209"/>
      <c r="D171" s="217"/>
      <c r="E171" s="221"/>
      <c r="F171" s="222"/>
      <c r="G171" s="220"/>
      <c r="H171" s="214"/>
      <c r="I171" s="209">
        <f>IF(COUNTBLANK($B171:$B171)=0,IF(ImageCollection!$B$15=SupportingData!$J$2,ProtectedData!$H$2,IF(ImageCollection!$B$15=SupportingData!$J$3,ProtectedData!$H$3,IF(ImageCollection!$B$15=SupportingData!$J$4,ProtectedData!$H$4,IF(ImageCollection!$B$15=SupportingData!$J$5,ProtectedData!$H$5)))),"")</f>
      </c>
      <c r="J171" s="215">
        <f t="shared" si="13"/>
        <v>0</v>
      </c>
      <c r="K171" s="215">
        <f t="shared" si="14"/>
        <v>0</v>
      </c>
      <c r="L171" s="215">
        <f t="shared" si="15"/>
        <v>0</v>
      </c>
      <c r="M171" s="215">
        <f t="shared" si="15"/>
        <v>0</v>
      </c>
      <c r="N171" s="215">
        <f t="shared" si="16"/>
        <v>0</v>
      </c>
      <c r="O171" s="215" t="b">
        <f t="shared" si="17"/>
        <v>1</v>
      </c>
      <c r="P171" s="185" t="b">
        <f>IF(ISNA(MATCH($B171,Specimen!$Z:$Z,0)),FALSE,EXACT(B171,INDEX(Specimen!$Z:$Z,(MATCH($B171,Specimen!$Z:$Z,0)))))</f>
        <v>0</v>
      </c>
      <c r="Q171" s="185" t="b">
        <f>IF(ISNA(MATCH($C171,MyView!$B:$B,0)),FALSE,EXACT(C171,INDEX(MyView!$B:$B,(MATCH($C171,MyView!$B:$B,0)))))</f>
        <v>0</v>
      </c>
    </row>
    <row r="172" spans="1:17" ht="15">
      <c r="A172" s="216">
        <f t="shared" si="12"/>
        <v>171</v>
      </c>
      <c r="B172" s="208"/>
      <c r="C172" s="209"/>
      <c r="D172" s="217"/>
      <c r="E172" s="221"/>
      <c r="F172" s="222"/>
      <c r="G172" s="220"/>
      <c r="H172" s="214"/>
      <c r="I172" s="209">
        <f>IF(COUNTBLANK($B172:$B172)=0,IF(ImageCollection!$B$15=SupportingData!$J$2,ProtectedData!$H$2,IF(ImageCollection!$B$15=SupportingData!$J$3,ProtectedData!$H$3,IF(ImageCollection!$B$15=SupportingData!$J$4,ProtectedData!$H$4,IF(ImageCollection!$B$15=SupportingData!$J$5,ProtectedData!$H$5)))),"")</f>
      </c>
      <c r="J172" s="215">
        <f t="shared" si="13"/>
        <v>0</v>
      </c>
      <c r="K172" s="215">
        <f t="shared" si="14"/>
        <v>0</v>
      </c>
      <c r="L172" s="215">
        <f t="shared" si="15"/>
        <v>0</v>
      </c>
      <c r="M172" s="215">
        <f t="shared" si="15"/>
        <v>0</v>
      </c>
      <c r="N172" s="215">
        <f t="shared" si="16"/>
        <v>0</v>
      </c>
      <c r="O172" s="215" t="b">
        <f t="shared" si="17"/>
        <v>1</v>
      </c>
      <c r="P172" s="185" t="b">
        <f>IF(ISNA(MATCH($B172,Specimen!$Z:$Z,0)),FALSE,EXACT(B172,INDEX(Specimen!$Z:$Z,(MATCH($B172,Specimen!$Z:$Z,0)))))</f>
        <v>0</v>
      </c>
      <c r="Q172" s="185" t="b">
        <f>IF(ISNA(MATCH($C172,MyView!$B:$B,0)),FALSE,EXACT(C172,INDEX(MyView!$B:$B,(MATCH($C172,MyView!$B:$B,0)))))</f>
        <v>0</v>
      </c>
    </row>
    <row r="173" spans="1:17" ht="15">
      <c r="A173" s="216">
        <f t="shared" si="12"/>
        <v>172</v>
      </c>
      <c r="B173" s="208"/>
      <c r="C173" s="209"/>
      <c r="D173" s="217"/>
      <c r="E173" s="221"/>
      <c r="F173" s="222"/>
      <c r="G173" s="220"/>
      <c r="H173" s="214"/>
      <c r="I173" s="209">
        <f>IF(COUNTBLANK($B173:$B173)=0,IF(ImageCollection!$B$15=SupportingData!$J$2,ProtectedData!$H$2,IF(ImageCollection!$B$15=SupportingData!$J$3,ProtectedData!$H$3,IF(ImageCollection!$B$15=SupportingData!$J$4,ProtectedData!$H$4,IF(ImageCollection!$B$15=SupportingData!$J$5,ProtectedData!$H$5)))),"")</f>
      </c>
      <c r="J173" s="215">
        <f t="shared" si="13"/>
        <v>0</v>
      </c>
      <c r="K173" s="215">
        <f t="shared" si="14"/>
        <v>0</v>
      </c>
      <c r="L173" s="215">
        <f t="shared" si="15"/>
        <v>0</v>
      </c>
      <c r="M173" s="215">
        <f t="shared" si="15"/>
        <v>0</v>
      </c>
      <c r="N173" s="215">
        <f t="shared" si="16"/>
        <v>0</v>
      </c>
      <c r="O173" s="215" t="b">
        <f t="shared" si="17"/>
        <v>1</v>
      </c>
      <c r="P173" s="185" t="b">
        <f>IF(ISNA(MATCH($B173,Specimen!$Z:$Z,0)),FALSE,EXACT(B173,INDEX(Specimen!$Z:$Z,(MATCH($B173,Specimen!$Z:$Z,0)))))</f>
        <v>0</v>
      </c>
      <c r="Q173" s="185" t="b">
        <f>IF(ISNA(MATCH($C173,MyView!$B:$B,0)),FALSE,EXACT(C173,INDEX(MyView!$B:$B,(MATCH($C173,MyView!$B:$B,0)))))</f>
        <v>0</v>
      </c>
    </row>
    <row r="174" spans="1:17" ht="15">
      <c r="A174" s="216">
        <f t="shared" si="12"/>
        <v>173</v>
      </c>
      <c r="B174" s="208"/>
      <c r="C174" s="209"/>
      <c r="D174" s="217"/>
      <c r="E174" s="221"/>
      <c r="F174" s="222"/>
      <c r="G174" s="220"/>
      <c r="H174" s="214"/>
      <c r="I174" s="209">
        <f>IF(COUNTBLANK($B174:$B174)=0,IF(ImageCollection!$B$15=SupportingData!$J$2,ProtectedData!$H$2,IF(ImageCollection!$B$15=SupportingData!$J$3,ProtectedData!$H$3,IF(ImageCollection!$B$15=SupportingData!$J$4,ProtectedData!$H$4,IF(ImageCollection!$B$15=SupportingData!$J$5,ProtectedData!$H$5)))),"")</f>
      </c>
      <c r="J174" s="215">
        <f t="shared" si="13"/>
        <v>0</v>
      </c>
      <c r="K174" s="215">
        <f t="shared" si="14"/>
        <v>0</v>
      </c>
      <c r="L174" s="215">
        <f t="shared" si="15"/>
        <v>0</v>
      </c>
      <c r="M174" s="215">
        <f t="shared" si="15"/>
        <v>0</v>
      </c>
      <c r="N174" s="215">
        <f t="shared" si="16"/>
        <v>0</v>
      </c>
      <c r="O174" s="215" t="b">
        <f t="shared" si="17"/>
        <v>1</v>
      </c>
      <c r="P174" s="185" t="b">
        <f>IF(ISNA(MATCH($B174,Specimen!$Z:$Z,0)),FALSE,EXACT(B174,INDEX(Specimen!$Z:$Z,(MATCH($B174,Specimen!$Z:$Z,0)))))</f>
        <v>0</v>
      </c>
      <c r="Q174" s="185" t="b">
        <f>IF(ISNA(MATCH($C174,MyView!$B:$B,0)),FALSE,EXACT(C174,INDEX(MyView!$B:$B,(MATCH($C174,MyView!$B:$B,0)))))</f>
        <v>0</v>
      </c>
    </row>
    <row r="175" spans="1:17" ht="15">
      <c r="A175" s="216">
        <f t="shared" si="12"/>
        <v>174</v>
      </c>
      <c r="B175" s="208"/>
      <c r="C175" s="209"/>
      <c r="D175" s="217"/>
      <c r="E175" s="221"/>
      <c r="F175" s="222"/>
      <c r="G175" s="220"/>
      <c r="H175" s="214"/>
      <c r="I175" s="209">
        <f>IF(COUNTBLANK($B175:$B175)=0,IF(ImageCollection!$B$15=SupportingData!$J$2,ProtectedData!$H$2,IF(ImageCollection!$B$15=SupportingData!$J$3,ProtectedData!$H$3,IF(ImageCollection!$B$15=SupportingData!$J$4,ProtectedData!$H$4,IF(ImageCollection!$B$15=SupportingData!$J$5,ProtectedData!$H$5)))),"")</f>
      </c>
      <c r="J175" s="215">
        <f t="shared" si="13"/>
        <v>0</v>
      </c>
      <c r="K175" s="215">
        <f t="shared" si="14"/>
        <v>0</v>
      </c>
      <c r="L175" s="215">
        <f t="shared" si="15"/>
        <v>0</v>
      </c>
      <c r="M175" s="215">
        <f t="shared" si="15"/>
        <v>0</v>
      </c>
      <c r="N175" s="215">
        <f t="shared" si="16"/>
        <v>0</v>
      </c>
      <c r="O175" s="215" t="b">
        <f t="shared" si="17"/>
        <v>1</v>
      </c>
      <c r="P175" s="185" t="b">
        <f>IF(ISNA(MATCH($B175,Specimen!$Z:$Z,0)),FALSE,EXACT(B175,INDEX(Specimen!$Z:$Z,(MATCH($B175,Specimen!$Z:$Z,0)))))</f>
        <v>0</v>
      </c>
      <c r="Q175" s="185" t="b">
        <f>IF(ISNA(MATCH($C175,MyView!$B:$B,0)),FALSE,EXACT(C175,INDEX(MyView!$B:$B,(MATCH($C175,MyView!$B:$B,0)))))</f>
        <v>0</v>
      </c>
    </row>
    <row r="176" spans="1:17" ht="15">
      <c r="A176" s="216">
        <f t="shared" si="12"/>
        <v>175</v>
      </c>
      <c r="B176" s="208"/>
      <c r="C176" s="209"/>
      <c r="D176" s="217"/>
      <c r="E176" s="221"/>
      <c r="F176" s="222"/>
      <c r="G176" s="220"/>
      <c r="H176" s="214"/>
      <c r="I176" s="209">
        <f>IF(COUNTBLANK($B176:$B176)=0,IF(ImageCollection!$B$15=SupportingData!$J$2,ProtectedData!$H$2,IF(ImageCollection!$B$15=SupportingData!$J$3,ProtectedData!$H$3,IF(ImageCollection!$B$15=SupportingData!$J$4,ProtectedData!$H$4,IF(ImageCollection!$B$15=SupportingData!$J$5,ProtectedData!$H$5)))),"")</f>
      </c>
      <c r="J176" s="215">
        <f t="shared" si="13"/>
        <v>0</v>
      </c>
      <c r="K176" s="215">
        <f t="shared" si="14"/>
        <v>0</v>
      </c>
      <c r="L176" s="215">
        <f t="shared" si="15"/>
        <v>0</v>
      </c>
      <c r="M176" s="215">
        <f t="shared" si="15"/>
        <v>0</v>
      </c>
      <c r="N176" s="215">
        <f t="shared" si="16"/>
        <v>0</v>
      </c>
      <c r="O176" s="215" t="b">
        <f t="shared" si="17"/>
        <v>1</v>
      </c>
      <c r="P176" s="185" t="b">
        <f>IF(ISNA(MATCH($B176,Specimen!$Z:$Z,0)),FALSE,EXACT(B176,INDEX(Specimen!$Z:$Z,(MATCH($B176,Specimen!$Z:$Z,0)))))</f>
        <v>0</v>
      </c>
      <c r="Q176" s="185" t="b">
        <f>IF(ISNA(MATCH($C176,MyView!$B:$B,0)),FALSE,EXACT(C176,INDEX(MyView!$B:$B,(MATCH($C176,MyView!$B:$B,0)))))</f>
        <v>0</v>
      </c>
    </row>
    <row r="177" spans="1:17" ht="15">
      <c r="A177" s="216">
        <f t="shared" si="12"/>
        <v>176</v>
      </c>
      <c r="B177" s="208"/>
      <c r="C177" s="209"/>
      <c r="D177" s="217"/>
      <c r="E177" s="221"/>
      <c r="F177" s="222"/>
      <c r="G177" s="220"/>
      <c r="H177" s="214"/>
      <c r="I177" s="209">
        <f>IF(COUNTBLANK($B177:$B177)=0,IF(ImageCollection!$B$15=SupportingData!$J$2,ProtectedData!$H$2,IF(ImageCollection!$B$15=SupportingData!$J$3,ProtectedData!$H$3,IF(ImageCollection!$B$15=SupportingData!$J$4,ProtectedData!$H$4,IF(ImageCollection!$B$15=SupportingData!$J$5,ProtectedData!$H$5)))),"")</f>
      </c>
      <c r="J177" s="215">
        <f t="shared" si="13"/>
        <v>0</v>
      </c>
      <c r="K177" s="215">
        <f t="shared" si="14"/>
        <v>0</v>
      </c>
      <c r="L177" s="215">
        <f t="shared" si="15"/>
        <v>0</v>
      </c>
      <c r="M177" s="215">
        <f t="shared" si="15"/>
        <v>0</v>
      </c>
      <c r="N177" s="215">
        <f t="shared" si="16"/>
        <v>0</v>
      </c>
      <c r="O177" s="215" t="b">
        <f t="shared" si="17"/>
        <v>1</v>
      </c>
      <c r="P177" s="185" t="b">
        <f>IF(ISNA(MATCH($B177,Specimen!$Z:$Z,0)),FALSE,EXACT(B177,INDEX(Specimen!$Z:$Z,(MATCH($B177,Specimen!$Z:$Z,0)))))</f>
        <v>0</v>
      </c>
      <c r="Q177" s="185" t="b">
        <f>IF(ISNA(MATCH($C177,MyView!$B:$B,0)),FALSE,EXACT(C177,INDEX(MyView!$B:$B,(MATCH($C177,MyView!$B:$B,0)))))</f>
        <v>0</v>
      </c>
    </row>
    <row r="178" spans="1:17" ht="15">
      <c r="A178" s="216">
        <f t="shared" si="12"/>
        <v>177</v>
      </c>
      <c r="B178" s="208"/>
      <c r="C178" s="209"/>
      <c r="D178" s="217"/>
      <c r="E178" s="221"/>
      <c r="F178" s="222"/>
      <c r="G178" s="220"/>
      <c r="H178" s="214"/>
      <c r="I178" s="209">
        <f>IF(COUNTBLANK($B178:$B178)=0,IF(ImageCollection!$B$15=SupportingData!$J$2,ProtectedData!$H$2,IF(ImageCollection!$B$15=SupportingData!$J$3,ProtectedData!$H$3,IF(ImageCollection!$B$15=SupportingData!$J$4,ProtectedData!$H$4,IF(ImageCollection!$B$15=SupportingData!$J$5,ProtectedData!$H$5)))),"")</f>
      </c>
      <c r="J178" s="215">
        <f t="shared" si="13"/>
        <v>0</v>
      </c>
      <c r="K178" s="215">
        <f t="shared" si="14"/>
        <v>0</v>
      </c>
      <c r="L178" s="215">
        <f t="shared" si="15"/>
        <v>0</v>
      </c>
      <c r="M178" s="215">
        <f t="shared" si="15"/>
        <v>0</v>
      </c>
      <c r="N178" s="215">
        <f t="shared" si="16"/>
        <v>0</v>
      </c>
      <c r="O178" s="215" t="b">
        <f t="shared" si="17"/>
        <v>1</v>
      </c>
      <c r="P178" s="185" t="b">
        <f>IF(ISNA(MATCH($B178,Specimen!$Z:$Z,0)),FALSE,EXACT(B178,INDEX(Specimen!$Z:$Z,(MATCH($B178,Specimen!$Z:$Z,0)))))</f>
        <v>0</v>
      </c>
      <c r="Q178" s="185" t="b">
        <f>IF(ISNA(MATCH($C178,MyView!$B:$B,0)),FALSE,EXACT(C178,INDEX(MyView!$B:$B,(MATCH($C178,MyView!$B:$B,0)))))</f>
        <v>0</v>
      </c>
    </row>
    <row r="179" spans="1:17" ht="15">
      <c r="A179" s="216">
        <f t="shared" si="12"/>
        <v>178</v>
      </c>
      <c r="B179" s="208"/>
      <c r="C179" s="209"/>
      <c r="D179" s="217"/>
      <c r="E179" s="221"/>
      <c r="F179" s="222"/>
      <c r="G179" s="220"/>
      <c r="H179" s="214"/>
      <c r="I179" s="209">
        <f>IF(COUNTBLANK($B179:$B179)=0,IF(ImageCollection!$B$15=SupportingData!$J$2,ProtectedData!$H$2,IF(ImageCollection!$B$15=SupportingData!$J$3,ProtectedData!$H$3,IF(ImageCollection!$B$15=SupportingData!$J$4,ProtectedData!$H$4,IF(ImageCollection!$B$15=SupportingData!$J$5,ProtectedData!$H$5)))),"")</f>
      </c>
      <c r="J179" s="215">
        <f t="shared" si="13"/>
        <v>0</v>
      </c>
      <c r="K179" s="215">
        <f t="shared" si="14"/>
        <v>0</v>
      </c>
      <c r="L179" s="215">
        <f t="shared" si="15"/>
        <v>0</v>
      </c>
      <c r="M179" s="215">
        <f t="shared" si="15"/>
        <v>0</v>
      </c>
      <c r="N179" s="215">
        <f t="shared" si="16"/>
        <v>0</v>
      </c>
      <c r="O179" s="215" t="b">
        <f t="shared" si="17"/>
        <v>1</v>
      </c>
      <c r="P179" s="185" t="b">
        <f>IF(ISNA(MATCH($B179,Specimen!$Z:$Z,0)),FALSE,EXACT(B179,INDEX(Specimen!$Z:$Z,(MATCH($B179,Specimen!$Z:$Z,0)))))</f>
        <v>0</v>
      </c>
      <c r="Q179" s="185" t="b">
        <f>IF(ISNA(MATCH($C179,MyView!$B:$B,0)),FALSE,EXACT(C179,INDEX(MyView!$B:$B,(MATCH($C179,MyView!$B:$B,0)))))</f>
        <v>0</v>
      </c>
    </row>
    <row r="180" spans="1:17" ht="15">
      <c r="A180" s="216">
        <f t="shared" si="12"/>
        <v>179</v>
      </c>
      <c r="B180" s="208"/>
      <c r="C180" s="209"/>
      <c r="D180" s="217"/>
      <c r="E180" s="221"/>
      <c r="F180" s="222"/>
      <c r="G180" s="220"/>
      <c r="H180" s="214"/>
      <c r="I180" s="209">
        <f>IF(COUNTBLANK($B180:$B180)=0,IF(ImageCollection!$B$15=SupportingData!$J$2,ProtectedData!$H$2,IF(ImageCollection!$B$15=SupportingData!$J$3,ProtectedData!$H$3,IF(ImageCollection!$B$15=SupportingData!$J$4,ProtectedData!$H$4,IF(ImageCollection!$B$15=SupportingData!$J$5,ProtectedData!$H$5)))),"")</f>
      </c>
      <c r="J180" s="215">
        <f t="shared" si="13"/>
        <v>0</v>
      </c>
      <c r="K180" s="215">
        <f t="shared" si="14"/>
        <v>0</v>
      </c>
      <c r="L180" s="215">
        <f t="shared" si="15"/>
        <v>0</v>
      </c>
      <c r="M180" s="215">
        <f t="shared" si="15"/>
        <v>0</v>
      </c>
      <c r="N180" s="215">
        <f t="shared" si="16"/>
        <v>0</v>
      </c>
      <c r="O180" s="215" t="b">
        <f t="shared" si="17"/>
        <v>1</v>
      </c>
      <c r="P180" s="185" t="b">
        <f>IF(ISNA(MATCH($B180,Specimen!$Z:$Z,0)),FALSE,EXACT(B180,INDEX(Specimen!$Z:$Z,(MATCH($B180,Specimen!$Z:$Z,0)))))</f>
        <v>0</v>
      </c>
      <c r="Q180" s="185" t="b">
        <f>IF(ISNA(MATCH($C180,MyView!$B:$B,0)),FALSE,EXACT(C180,INDEX(MyView!$B:$B,(MATCH($C180,MyView!$B:$B,0)))))</f>
        <v>0</v>
      </c>
    </row>
    <row r="181" spans="1:17" ht="15">
      <c r="A181" s="216">
        <f t="shared" si="12"/>
        <v>180</v>
      </c>
      <c r="B181" s="208"/>
      <c r="C181" s="209"/>
      <c r="D181" s="217"/>
      <c r="E181" s="221"/>
      <c r="F181" s="222"/>
      <c r="G181" s="220"/>
      <c r="H181" s="214"/>
      <c r="I181" s="209">
        <f>IF(COUNTBLANK($B181:$B181)=0,IF(ImageCollection!$B$15=SupportingData!$J$2,ProtectedData!$H$2,IF(ImageCollection!$B$15=SupportingData!$J$3,ProtectedData!$H$3,IF(ImageCollection!$B$15=SupportingData!$J$4,ProtectedData!$H$4,IF(ImageCollection!$B$15=SupportingData!$J$5,ProtectedData!$H$5)))),"")</f>
      </c>
      <c r="J181" s="215">
        <f t="shared" si="13"/>
        <v>0</v>
      </c>
      <c r="K181" s="215">
        <f t="shared" si="14"/>
        <v>0</v>
      </c>
      <c r="L181" s="215">
        <f t="shared" si="15"/>
        <v>0</v>
      </c>
      <c r="M181" s="215">
        <f t="shared" si="15"/>
        <v>0</v>
      </c>
      <c r="N181" s="215">
        <f t="shared" si="16"/>
        <v>0</v>
      </c>
      <c r="O181" s="215" t="b">
        <f t="shared" si="17"/>
        <v>1</v>
      </c>
      <c r="P181" s="185" t="b">
        <f>IF(ISNA(MATCH($B181,Specimen!$Z:$Z,0)),FALSE,EXACT(B181,INDEX(Specimen!$Z:$Z,(MATCH($B181,Specimen!$Z:$Z,0)))))</f>
        <v>0</v>
      </c>
      <c r="Q181" s="185" t="b">
        <f>IF(ISNA(MATCH($C181,MyView!$B:$B,0)),FALSE,EXACT(C181,INDEX(MyView!$B:$B,(MATCH($C181,MyView!$B:$B,0)))))</f>
        <v>0</v>
      </c>
    </row>
    <row r="182" spans="1:17" ht="15">
      <c r="A182" s="216">
        <f t="shared" si="12"/>
        <v>181</v>
      </c>
      <c r="B182" s="208"/>
      <c r="C182" s="209"/>
      <c r="D182" s="217"/>
      <c r="E182" s="221"/>
      <c r="F182" s="222"/>
      <c r="G182" s="220"/>
      <c r="H182" s="214"/>
      <c r="I182" s="209">
        <f>IF(COUNTBLANK($B182:$B182)=0,IF(ImageCollection!$B$15=SupportingData!$J$2,ProtectedData!$H$2,IF(ImageCollection!$B$15=SupportingData!$J$3,ProtectedData!$H$3,IF(ImageCollection!$B$15=SupportingData!$J$4,ProtectedData!$H$4,IF(ImageCollection!$B$15=SupportingData!$J$5,ProtectedData!$H$5)))),"")</f>
      </c>
      <c r="J182" s="215">
        <f t="shared" si="13"/>
        <v>0</v>
      </c>
      <c r="K182" s="215">
        <f t="shared" si="14"/>
        <v>0</v>
      </c>
      <c r="L182" s="215">
        <f t="shared" si="15"/>
        <v>0</v>
      </c>
      <c r="M182" s="215">
        <f t="shared" si="15"/>
        <v>0</v>
      </c>
      <c r="N182" s="215">
        <f t="shared" si="16"/>
        <v>0</v>
      </c>
      <c r="O182" s="215" t="b">
        <f t="shared" si="17"/>
        <v>1</v>
      </c>
      <c r="P182" s="185" t="b">
        <f>IF(ISNA(MATCH($B182,Specimen!$Z:$Z,0)),FALSE,EXACT(B182,INDEX(Specimen!$Z:$Z,(MATCH($B182,Specimen!$Z:$Z,0)))))</f>
        <v>0</v>
      </c>
      <c r="Q182" s="185" t="b">
        <f>IF(ISNA(MATCH($C182,MyView!$B:$B,0)),FALSE,EXACT(C182,INDEX(MyView!$B:$B,(MATCH($C182,MyView!$B:$B,0)))))</f>
        <v>0</v>
      </c>
    </row>
    <row r="183" spans="1:17" ht="15">
      <c r="A183" s="216">
        <f t="shared" si="12"/>
        <v>182</v>
      </c>
      <c r="B183" s="208"/>
      <c r="C183" s="209"/>
      <c r="D183" s="217"/>
      <c r="E183" s="221"/>
      <c r="F183" s="222"/>
      <c r="G183" s="220"/>
      <c r="H183" s="214"/>
      <c r="I183" s="209">
        <f>IF(COUNTBLANK($B183:$B183)=0,IF(ImageCollection!$B$15=SupportingData!$J$2,ProtectedData!$H$2,IF(ImageCollection!$B$15=SupportingData!$J$3,ProtectedData!$H$3,IF(ImageCollection!$B$15=SupportingData!$J$4,ProtectedData!$H$4,IF(ImageCollection!$B$15=SupportingData!$J$5,ProtectedData!$H$5)))),"")</f>
      </c>
      <c r="J183" s="215">
        <f t="shared" si="13"/>
        <v>0</v>
      </c>
      <c r="K183" s="215">
        <f t="shared" si="14"/>
        <v>0</v>
      </c>
      <c r="L183" s="215">
        <f t="shared" si="15"/>
        <v>0</v>
      </c>
      <c r="M183" s="215">
        <f t="shared" si="15"/>
        <v>0</v>
      </c>
      <c r="N183" s="215">
        <f t="shared" si="16"/>
        <v>0</v>
      </c>
      <c r="O183" s="215" t="b">
        <f t="shared" si="17"/>
        <v>1</v>
      </c>
      <c r="P183" s="185" t="b">
        <f>IF(ISNA(MATCH($B183,Specimen!$Z:$Z,0)),FALSE,EXACT(B183,INDEX(Specimen!$Z:$Z,(MATCH($B183,Specimen!$Z:$Z,0)))))</f>
        <v>0</v>
      </c>
      <c r="Q183" s="185" t="b">
        <f>IF(ISNA(MATCH($C183,MyView!$B:$B,0)),FALSE,EXACT(C183,INDEX(MyView!$B:$B,(MATCH($C183,MyView!$B:$B,0)))))</f>
        <v>0</v>
      </c>
    </row>
    <row r="184" spans="1:17" ht="15">
      <c r="A184" s="216">
        <f t="shared" si="12"/>
        <v>183</v>
      </c>
      <c r="B184" s="208"/>
      <c r="C184" s="209"/>
      <c r="D184" s="217"/>
      <c r="E184" s="221"/>
      <c r="F184" s="222"/>
      <c r="G184" s="220"/>
      <c r="H184" s="214"/>
      <c r="I184" s="209">
        <f>IF(COUNTBLANK($B184:$B184)=0,IF(ImageCollection!$B$15=SupportingData!$J$2,ProtectedData!$H$2,IF(ImageCollection!$B$15=SupportingData!$J$3,ProtectedData!$H$3,IF(ImageCollection!$B$15=SupportingData!$J$4,ProtectedData!$H$4,IF(ImageCollection!$B$15=SupportingData!$J$5,ProtectedData!$H$5)))),"")</f>
      </c>
      <c r="J184" s="215">
        <f t="shared" si="13"/>
        <v>0</v>
      </c>
      <c r="K184" s="215">
        <f t="shared" si="14"/>
        <v>0</v>
      </c>
      <c r="L184" s="215">
        <f t="shared" si="15"/>
        <v>0</v>
      </c>
      <c r="M184" s="215">
        <f t="shared" si="15"/>
        <v>0</v>
      </c>
      <c r="N184" s="215">
        <f t="shared" si="16"/>
        <v>0</v>
      </c>
      <c r="O184" s="215" t="b">
        <f t="shared" si="17"/>
        <v>1</v>
      </c>
      <c r="P184" s="185" t="b">
        <f>IF(ISNA(MATCH($B184,Specimen!$Z:$Z,0)),FALSE,EXACT(B184,INDEX(Specimen!$Z:$Z,(MATCH($B184,Specimen!$Z:$Z,0)))))</f>
        <v>0</v>
      </c>
      <c r="Q184" s="185" t="b">
        <f>IF(ISNA(MATCH($C184,MyView!$B:$B,0)),FALSE,EXACT(C184,INDEX(MyView!$B:$B,(MATCH($C184,MyView!$B:$B,0)))))</f>
        <v>0</v>
      </c>
    </row>
    <row r="185" spans="1:17" ht="15">
      <c r="A185" s="216">
        <f t="shared" si="12"/>
        <v>184</v>
      </c>
      <c r="B185" s="208"/>
      <c r="C185" s="209"/>
      <c r="D185" s="217"/>
      <c r="E185" s="221"/>
      <c r="F185" s="222"/>
      <c r="G185" s="220"/>
      <c r="H185" s="214"/>
      <c r="I185" s="209">
        <f>IF(COUNTBLANK($B185:$B185)=0,IF(ImageCollection!$B$15=SupportingData!$J$2,ProtectedData!$H$2,IF(ImageCollection!$B$15=SupportingData!$J$3,ProtectedData!$H$3,IF(ImageCollection!$B$15=SupportingData!$J$4,ProtectedData!$H$4,IF(ImageCollection!$B$15=SupportingData!$J$5,ProtectedData!$H$5)))),"")</f>
      </c>
      <c r="J185" s="215">
        <f t="shared" si="13"/>
        <v>0</v>
      </c>
      <c r="K185" s="215">
        <f t="shared" si="14"/>
        <v>0</v>
      </c>
      <c r="L185" s="215">
        <f t="shared" si="15"/>
        <v>0</v>
      </c>
      <c r="M185" s="215">
        <f t="shared" si="15"/>
        <v>0</v>
      </c>
      <c r="N185" s="215">
        <f t="shared" si="16"/>
        <v>0</v>
      </c>
      <c r="O185" s="215" t="b">
        <f t="shared" si="17"/>
        <v>1</v>
      </c>
      <c r="P185" s="185" t="b">
        <f>IF(ISNA(MATCH($B185,Specimen!$Z:$Z,0)),FALSE,EXACT(B185,INDEX(Specimen!$Z:$Z,(MATCH($B185,Specimen!$Z:$Z,0)))))</f>
        <v>0</v>
      </c>
      <c r="Q185" s="185" t="b">
        <f>IF(ISNA(MATCH($C185,MyView!$B:$B,0)),FALSE,EXACT(C185,INDEX(MyView!$B:$B,(MATCH($C185,MyView!$B:$B,0)))))</f>
        <v>0</v>
      </c>
    </row>
    <row r="186" spans="1:17" ht="15">
      <c r="A186" s="216">
        <f t="shared" si="12"/>
        <v>185</v>
      </c>
      <c r="B186" s="208"/>
      <c r="C186" s="209"/>
      <c r="D186" s="217"/>
      <c r="E186" s="221"/>
      <c r="F186" s="222"/>
      <c r="G186" s="220"/>
      <c r="H186" s="214"/>
      <c r="I186" s="209">
        <f>IF(COUNTBLANK($B186:$B186)=0,IF(ImageCollection!$B$15=SupportingData!$J$2,ProtectedData!$H$2,IF(ImageCollection!$B$15=SupportingData!$J$3,ProtectedData!$H$3,IF(ImageCollection!$B$15=SupportingData!$J$4,ProtectedData!$H$4,IF(ImageCollection!$B$15=SupportingData!$J$5,ProtectedData!$H$5)))),"")</f>
      </c>
      <c r="J186" s="215">
        <f t="shared" si="13"/>
        <v>0</v>
      </c>
      <c r="K186" s="215">
        <f t="shared" si="14"/>
        <v>0</v>
      </c>
      <c r="L186" s="215">
        <f t="shared" si="15"/>
        <v>0</v>
      </c>
      <c r="M186" s="215">
        <f t="shared" si="15"/>
        <v>0</v>
      </c>
      <c r="N186" s="215">
        <f t="shared" si="16"/>
        <v>0</v>
      </c>
      <c r="O186" s="215" t="b">
        <f t="shared" si="17"/>
        <v>1</v>
      </c>
      <c r="P186" s="185" t="b">
        <f>IF(ISNA(MATCH($B186,Specimen!$Z:$Z,0)),FALSE,EXACT(B186,INDEX(Specimen!$Z:$Z,(MATCH($B186,Specimen!$Z:$Z,0)))))</f>
        <v>0</v>
      </c>
      <c r="Q186" s="185" t="b">
        <f>IF(ISNA(MATCH($C186,MyView!$B:$B,0)),FALSE,EXACT(C186,INDEX(MyView!$B:$B,(MATCH($C186,MyView!$B:$B,0)))))</f>
        <v>0</v>
      </c>
    </row>
    <row r="187" spans="1:17" ht="15">
      <c r="A187" s="216">
        <f t="shared" si="12"/>
        <v>186</v>
      </c>
      <c r="B187" s="208"/>
      <c r="C187" s="209"/>
      <c r="D187" s="217"/>
      <c r="E187" s="221"/>
      <c r="F187" s="222"/>
      <c r="G187" s="220"/>
      <c r="H187" s="214"/>
      <c r="I187" s="209">
        <f>IF(COUNTBLANK($B187:$B187)=0,IF(ImageCollection!$B$15=SupportingData!$J$2,ProtectedData!$H$2,IF(ImageCollection!$B$15=SupportingData!$J$3,ProtectedData!$H$3,IF(ImageCollection!$B$15=SupportingData!$J$4,ProtectedData!$H$4,IF(ImageCollection!$B$15=SupportingData!$J$5,ProtectedData!$H$5)))),"")</f>
      </c>
      <c r="J187" s="215">
        <f t="shared" si="13"/>
        <v>0</v>
      </c>
      <c r="K187" s="215">
        <f t="shared" si="14"/>
        <v>0</v>
      </c>
      <c r="L187" s="215">
        <f t="shared" si="15"/>
        <v>0</v>
      </c>
      <c r="M187" s="215">
        <f t="shared" si="15"/>
        <v>0</v>
      </c>
      <c r="N187" s="215">
        <f t="shared" si="16"/>
        <v>0</v>
      </c>
      <c r="O187" s="215" t="b">
        <f t="shared" si="17"/>
        <v>1</v>
      </c>
      <c r="P187" s="185" t="b">
        <f>IF(ISNA(MATCH($B187,Specimen!$Z:$Z,0)),FALSE,EXACT(B187,INDEX(Specimen!$Z:$Z,(MATCH($B187,Specimen!$Z:$Z,0)))))</f>
        <v>0</v>
      </c>
      <c r="Q187" s="185" t="b">
        <f>IF(ISNA(MATCH($C187,MyView!$B:$B,0)),FALSE,EXACT(C187,INDEX(MyView!$B:$B,(MATCH($C187,MyView!$B:$B,0)))))</f>
        <v>0</v>
      </c>
    </row>
    <row r="188" spans="1:17" ht="15">
      <c r="A188" s="216">
        <f t="shared" si="12"/>
        <v>187</v>
      </c>
      <c r="B188" s="208"/>
      <c r="C188" s="209"/>
      <c r="D188" s="217"/>
      <c r="E188" s="221"/>
      <c r="F188" s="222"/>
      <c r="G188" s="220"/>
      <c r="H188" s="214"/>
      <c r="I188" s="209">
        <f>IF(COUNTBLANK($B188:$B188)=0,IF(ImageCollection!$B$15=SupportingData!$J$2,ProtectedData!$H$2,IF(ImageCollection!$B$15=SupportingData!$J$3,ProtectedData!$H$3,IF(ImageCollection!$B$15=SupportingData!$J$4,ProtectedData!$H$4,IF(ImageCollection!$B$15=SupportingData!$J$5,ProtectedData!$H$5)))),"")</f>
      </c>
      <c r="J188" s="215">
        <f t="shared" si="13"/>
        <v>0</v>
      </c>
      <c r="K188" s="215">
        <f t="shared" si="14"/>
        <v>0</v>
      </c>
      <c r="L188" s="215">
        <f t="shared" si="15"/>
        <v>0</v>
      </c>
      <c r="M188" s="215">
        <f t="shared" si="15"/>
        <v>0</v>
      </c>
      <c r="N188" s="215">
        <f t="shared" si="16"/>
        <v>0</v>
      </c>
      <c r="O188" s="215" t="b">
        <f t="shared" si="17"/>
        <v>1</v>
      </c>
      <c r="P188" s="185" t="b">
        <f>IF(ISNA(MATCH($B188,Specimen!$Z:$Z,0)),FALSE,EXACT(B188,INDEX(Specimen!$Z:$Z,(MATCH($B188,Specimen!$Z:$Z,0)))))</f>
        <v>0</v>
      </c>
      <c r="Q188" s="185" t="b">
        <f>IF(ISNA(MATCH($C188,MyView!$B:$B,0)),FALSE,EXACT(C188,INDEX(MyView!$B:$B,(MATCH($C188,MyView!$B:$B,0)))))</f>
        <v>0</v>
      </c>
    </row>
    <row r="189" spans="1:17" ht="15">
      <c r="A189" s="216">
        <f t="shared" si="12"/>
        <v>188</v>
      </c>
      <c r="B189" s="208"/>
      <c r="C189" s="209"/>
      <c r="D189" s="217"/>
      <c r="E189" s="221"/>
      <c r="F189" s="222"/>
      <c r="G189" s="220"/>
      <c r="H189" s="214"/>
      <c r="I189" s="209">
        <f>IF(COUNTBLANK($B189:$B189)=0,IF(ImageCollection!$B$15=SupportingData!$J$2,ProtectedData!$H$2,IF(ImageCollection!$B$15=SupportingData!$J$3,ProtectedData!$H$3,IF(ImageCollection!$B$15=SupportingData!$J$4,ProtectedData!$H$4,IF(ImageCollection!$B$15=SupportingData!$J$5,ProtectedData!$H$5)))),"")</f>
      </c>
      <c r="J189" s="215">
        <f t="shared" si="13"/>
        <v>0</v>
      </c>
      <c r="K189" s="215">
        <f t="shared" si="14"/>
        <v>0</v>
      </c>
      <c r="L189" s="215">
        <f t="shared" si="15"/>
        <v>0</v>
      </c>
      <c r="M189" s="215">
        <f t="shared" si="15"/>
        <v>0</v>
      </c>
      <c r="N189" s="215">
        <f t="shared" si="16"/>
        <v>0</v>
      </c>
      <c r="O189" s="215" t="b">
        <f t="shared" si="17"/>
        <v>1</v>
      </c>
      <c r="P189" s="185" t="b">
        <f>IF(ISNA(MATCH($B189,Specimen!$Z:$Z,0)),FALSE,EXACT(B189,INDEX(Specimen!$Z:$Z,(MATCH($B189,Specimen!$Z:$Z,0)))))</f>
        <v>0</v>
      </c>
      <c r="Q189" s="185" t="b">
        <f>IF(ISNA(MATCH($C189,MyView!$B:$B,0)),FALSE,EXACT(C189,INDEX(MyView!$B:$B,(MATCH($C189,MyView!$B:$B,0)))))</f>
        <v>0</v>
      </c>
    </row>
    <row r="190" spans="1:17" ht="15">
      <c r="A190" s="216">
        <f t="shared" si="12"/>
        <v>189</v>
      </c>
      <c r="B190" s="208"/>
      <c r="C190" s="209"/>
      <c r="D190" s="217"/>
      <c r="E190" s="221"/>
      <c r="F190" s="222"/>
      <c r="G190" s="220"/>
      <c r="H190" s="214"/>
      <c r="I190" s="209">
        <f>IF(COUNTBLANK($B190:$B190)=0,IF(ImageCollection!$B$15=SupportingData!$J$2,ProtectedData!$H$2,IF(ImageCollection!$B$15=SupportingData!$J$3,ProtectedData!$H$3,IF(ImageCollection!$B$15=SupportingData!$J$4,ProtectedData!$H$4,IF(ImageCollection!$B$15=SupportingData!$J$5,ProtectedData!$H$5)))),"")</f>
      </c>
      <c r="J190" s="215">
        <f t="shared" si="13"/>
        <v>0</v>
      </c>
      <c r="K190" s="215">
        <f t="shared" si="14"/>
        <v>0</v>
      </c>
      <c r="L190" s="215">
        <f t="shared" si="15"/>
        <v>0</v>
      </c>
      <c r="M190" s="215">
        <f t="shared" si="15"/>
        <v>0</v>
      </c>
      <c r="N190" s="215">
        <f t="shared" si="16"/>
        <v>0</v>
      </c>
      <c r="O190" s="215" t="b">
        <f t="shared" si="17"/>
        <v>1</v>
      </c>
      <c r="P190" s="185" t="b">
        <f>IF(ISNA(MATCH($B190,Specimen!$Z:$Z,0)),FALSE,EXACT(B190,INDEX(Specimen!$Z:$Z,(MATCH($B190,Specimen!$Z:$Z,0)))))</f>
        <v>0</v>
      </c>
      <c r="Q190" s="185" t="b">
        <f>IF(ISNA(MATCH($C190,MyView!$B:$B,0)),FALSE,EXACT(C190,INDEX(MyView!$B:$B,(MATCH($C190,MyView!$B:$B,0)))))</f>
        <v>0</v>
      </c>
    </row>
    <row r="191" spans="1:17" ht="15">
      <c r="A191" s="216">
        <f t="shared" si="12"/>
        <v>190</v>
      </c>
      <c r="B191" s="208"/>
      <c r="C191" s="209"/>
      <c r="D191" s="217"/>
      <c r="E191" s="221"/>
      <c r="F191" s="222"/>
      <c r="G191" s="220"/>
      <c r="H191" s="214"/>
      <c r="I191" s="209">
        <f>IF(COUNTBLANK($B191:$B191)=0,IF(ImageCollection!$B$15=SupportingData!$J$2,ProtectedData!$H$2,IF(ImageCollection!$B$15=SupportingData!$J$3,ProtectedData!$H$3,IF(ImageCollection!$B$15=SupportingData!$J$4,ProtectedData!$H$4,IF(ImageCollection!$B$15=SupportingData!$J$5,ProtectedData!$H$5)))),"")</f>
      </c>
      <c r="J191" s="215">
        <f t="shared" si="13"/>
        <v>0</v>
      </c>
      <c r="K191" s="215">
        <f t="shared" si="14"/>
        <v>0</v>
      </c>
      <c r="L191" s="215">
        <f t="shared" si="15"/>
        <v>0</v>
      </c>
      <c r="M191" s="215">
        <f t="shared" si="15"/>
        <v>0</v>
      </c>
      <c r="N191" s="215">
        <f t="shared" si="16"/>
        <v>0</v>
      </c>
      <c r="O191" s="215" t="b">
        <f t="shared" si="17"/>
        <v>1</v>
      </c>
      <c r="P191" s="185" t="b">
        <f>IF(ISNA(MATCH($B191,Specimen!$Z:$Z,0)),FALSE,EXACT(B191,INDEX(Specimen!$Z:$Z,(MATCH($B191,Specimen!$Z:$Z,0)))))</f>
        <v>0</v>
      </c>
      <c r="Q191" s="185" t="b">
        <f>IF(ISNA(MATCH($C191,MyView!$B:$B,0)),FALSE,EXACT(C191,INDEX(MyView!$B:$B,(MATCH($C191,MyView!$B:$B,0)))))</f>
        <v>0</v>
      </c>
    </row>
    <row r="192" spans="1:17" ht="15">
      <c r="A192" s="216">
        <f t="shared" si="12"/>
        <v>191</v>
      </c>
      <c r="B192" s="208"/>
      <c r="C192" s="209"/>
      <c r="D192" s="217"/>
      <c r="E192" s="221"/>
      <c r="F192" s="222"/>
      <c r="G192" s="220"/>
      <c r="H192" s="214"/>
      <c r="I192" s="209">
        <f>IF(COUNTBLANK($B192:$B192)=0,IF(ImageCollection!$B$15=SupportingData!$J$2,ProtectedData!$H$2,IF(ImageCollection!$B$15=SupportingData!$J$3,ProtectedData!$H$3,IF(ImageCollection!$B$15=SupportingData!$J$4,ProtectedData!$H$4,IF(ImageCollection!$B$15=SupportingData!$J$5,ProtectedData!$H$5)))),"")</f>
      </c>
      <c r="J192" s="215">
        <f t="shared" si="13"/>
        <v>0</v>
      </c>
      <c r="K192" s="215">
        <f t="shared" si="14"/>
        <v>0</v>
      </c>
      <c r="L192" s="215">
        <f t="shared" si="15"/>
        <v>0</v>
      </c>
      <c r="M192" s="215">
        <f t="shared" si="15"/>
        <v>0</v>
      </c>
      <c r="N192" s="215">
        <f t="shared" si="16"/>
        <v>0</v>
      </c>
      <c r="O192" s="215" t="b">
        <f t="shared" si="17"/>
        <v>1</v>
      </c>
      <c r="P192" s="185" t="b">
        <f>IF(ISNA(MATCH($B192,Specimen!$Z:$Z,0)),FALSE,EXACT(B192,INDEX(Specimen!$Z:$Z,(MATCH($B192,Specimen!$Z:$Z,0)))))</f>
        <v>0</v>
      </c>
      <c r="Q192" s="185" t="b">
        <f>IF(ISNA(MATCH($C192,MyView!$B:$B,0)),FALSE,EXACT(C192,INDEX(MyView!$B:$B,(MATCH($C192,MyView!$B:$B,0)))))</f>
        <v>0</v>
      </c>
    </row>
    <row r="193" spans="1:17" ht="15">
      <c r="A193" s="216">
        <f t="shared" si="12"/>
        <v>192</v>
      </c>
      <c r="B193" s="208"/>
      <c r="C193" s="209"/>
      <c r="D193" s="217"/>
      <c r="E193" s="221"/>
      <c r="F193" s="222"/>
      <c r="G193" s="220"/>
      <c r="H193" s="214"/>
      <c r="I193" s="209">
        <f>IF(COUNTBLANK($B193:$B193)=0,IF(ImageCollection!$B$15=SupportingData!$J$2,ProtectedData!$H$2,IF(ImageCollection!$B$15=SupportingData!$J$3,ProtectedData!$H$3,IF(ImageCollection!$B$15=SupportingData!$J$4,ProtectedData!$H$4,IF(ImageCollection!$B$15=SupportingData!$J$5,ProtectedData!$H$5)))),"")</f>
      </c>
      <c r="J193" s="215">
        <f t="shared" si="13"/>
        <v>0</v>
      </c>
      <c r="K193" s="215">
        <f t="shared" si="14"/>
        <v>0</v>
      </c>
      <c r="L193" s="215">
        <f t="shared" si="15"/>
        <v>0</v>
      </c>
      <c r="M193" s="215">
        <f t="shared" si="15"/>
        <v>0</v>
      </c>
      <c r="N193" s="215">
        <f t="shared" si="16"/>
        <v>0</v>
      </c>
      <c r="O193" s="215" t="b">
        <f t="shared" si="17"/>
        <v>1</v>
      </c>
      <c r="P193" s="185" t="b">
        <f>IF(ISNA(MATCH($B193,Specimen!$Z:$Z,0)),FALSE,EXACT(B193,INDEX(Specimen!$Z:$Z,(MATCH($B193,Specimen!$Z:$Z,0)))))</f>
        <v>0</v>
      </c>
      <c r="Q193" s="185" t="b">
        <f>IF(ISNA(MATCH($C193,MyView!$B:$B,0)),FALSE,EXACT(C193,INDEX(MyView!$B:$B,(MATCH($C193,MyView!$B:$B,0)))))</f>
        <v>0</v>
      </c>
    </row>
    <row r="194" spans="1:17" ht="15">
      <c r="A194" s="216">
        <f aca="true" t="shared" si="18" ref="A194:A251">SUM(A193,1)</f>
        <v>193</v>
      </c>
      <c r="B194" s="208"/>
      <c r="C194" s="209"/>
      <c r="D194" s="217"/>
      <c r="E194" s="221"/>
      <c r="F194" s="222"/>
      <c r="G194" s="220"/>
      <c r="H194" s="214"/>
      <c r="I194" s="209">
        <f>IF(COUNTBLANK($B194:$B194)=0,IF(ImageCollection!$B$15=SupportingData!$J$2,ProtectedData!$H$2,IF(ImageCollection!$B$15=SupportingData!$J$3,ProtectedData!$H$3,IF(ImageCollection!$B$15=SupportingData!$J$4,ProtectedData!$H$4,IF(ImageCollection!$B$15=SupportingData!$J$5,ProtectedData!$H$5)))),"")</f>
      </c>
      <c r="J194" s="215">
        <f aca="true" t="shared" si="19" ref="J194:J251">IF(LEN(B194)&gt;0,1,0)</f>
        <v>0</v>
      </c>
      <c r="K194" s="215">
        <f aca="true" t="shared" si="20" ref="K194:K251">IF(LEN(C194)&gt;0,1,0)</f>
        <v>0</v>
      </c>
      <c r="L194" s="215">
        <f t="shared" si="15"/>
        <v>0</v>
      </c>
      <c r="M194" s="215">
        <f t="shared" si="15"/>
        <v>0</v>
      </c>
      <c r="N194" s="215">
        <f t="shared" si="16"/>
        <v>0</v>
      </c>
      <c r="O194" s="215" t="b">
        <f t="shared" si="17"/>
        <v>1</v>
      </c>
      <c r="P194" s="185" t="b">
        <f>IF(ISNA(MATCH($B194,Specimen!$Z:$Z,0)),FALSE,EXACT(B194,INDEX(Specimen!$Z:$Z,(MATCH($B194,Specimen!$Z:$Z,0)))))</f>
        <v>0</v>
      </c>
      <c r="Q194" s="185" t="b">
        <f>IF(ISNA(MATCH($C194,MyView!$B:$B,0)),FALSE,EXACT(C194,INDEX(MyView!$B:$B,(MATCH($C194,MyView!$B:$B,0)))))</f>
        <v>0</v>
      </c>
    </row>
    <row r="195" spans="1:17" ht="15">
      <c r="A195" s="216">
        <f t="shared" si="18"/>
        <v>194</v>
      </c>
      <c r="B195" s="208"/>
      <c r="C195" s="209"/>
      <c r="D195" s="217"/>
      <c r="E195" s="221"/>
      <c r="F195" s="222"/>
      <c r="G195" s="220"/>
      <c r="H195" s="214"/>
      <c r="I195" s="209">
        <f>IF(COUNTBLANK($B195:$B195)=0,IF(ImageCollection!$B$15=SupportingData!$J$2,ProtectedData!$H$2,IF(ImageCollection!$B$15=SupportingData!$J$3,ProtectedData!$H$3,IF(ImageCollection!$B$15=SupportingData!$J$4,ProtectedData!$H$4,IF(ImageCollection!$B$15=SupportingData!$J$5,ProtectedData!$H$5)))),"")</f>
      </c>
      <c r="J195" s="215">
        <f t="shared" si="19"/>
        <v>0</v>
      </c>
      <c r="K195" s="215">
        <f t="shared" si="20"/>
        <v>0</v>
      </c>
      <c r="L195" s="215">
        <f aca="true" t="shared" si="21" ref="L195:M251">IF(LEN(E195)&gt;0,1,0)</f>
        <v>0</v>
      </c>
      <c r="M195" s="215">
        <f t="shared" si="21"/>
        <v>0</v>
      </c>
      <c r="N195" s="215">
        <f aca="true" t="shared" si="22" ref="N195:N251">IF(LEN(I195)&gt;0,1,0)</f>
        <v>0</v>
      </c>
      <c r="O195" s="215" t="b">
        <f aca="true" t="shared" si="23" ref="O195:O251">IF(SUM(J195:N195)=5,TRUE,IF(SUM(J195:N195)=0,TRUE,FALSE))</f>
        <v>1</v>
      </c>
      <c r="P195" s="185" t="b">
        <f>IF(ISNA(MATCH($B195,Specimen!$Z:$Z,0)),FALSE,EXACT(B195,INDEX(Specimen!$Z:$Z,(MATCH($B195,Specimen!$Z:$Z,0)))))</f>
        <v>0</v>
      </c>
      <c r="Q195" s="185" t="b">
        <f>IF(ISNA(MATCH($C195,MyView!$B:$B,0)),FALSE,EXACT(C195,INDEX(MyView!$B:$B,(MATCH($C195,MyView!$B:$B,0)))))</f>
        <v>0</v>
      </c>
    </row>
    <row r="196" spans="1:17" ht="15">
      <c r="A196" s="216">
        <f t="shared" si="18"/>
        <v>195</v>
      </c>
      <c r="B196" s="208"/>
      <c r="C196" s="209"/>
      <c r="D196" s="217"/>
      <c r="E196" s="221"/>
      <c r="F196" s="222"/>
      <c r="G196" s="220"/>
      <c r="H196" s="214"/>
      <c r="I196" s="209">
        <f>IF(COUNTBLANK($B196:$B196)=0,IF(ImageCollection!$B$15=SupportingData!$J$2,ProtectedData!$H$2,IF(ImageCollection!$B$15=SupportingData!$J$3,ProtectedData!$H$3,IF(ImageCollection!$B$15=SupportingData!$J$4,ProtectedData!$H$4,IF(ImageCollection!$B$15=SupportingData!$J$5,ProtectedData!$H$5)))),"")</f>
      </c>
      <c r="J196" s="215">
        <f t="shared" si="19"/>
        <v>0</v>
      </c>
      <c r="K196" s="215">
        <f t="shared" si="20"/>
        <v>0</v>
      </c>
      <c r="L196" s="215">
        <f t="shared" si="21"/>
        <v>0</v>
      </c>
      <c r="M196" s="215">
        <f t="shared" si="21"/>
        <v>0</v>
      </c>
      <c r="N196" s="215">
        <f t="shared" si="22"/>
        <v>0</v>
      </c>
      <c r="O196" s="215" t="b">
        <f t="shared" si="23"/>
        <v>1</v>
      </c>
      <c r="P196" s="185" t="b">
        <f>IF(ISNA(MATCH($B196,Specimen!$Z:$Z,0)),FALSE,EXACT(B196,INDEX(Specimen!$Z:$Z,(MATCH($B196,Specimen!$Z:$Z,0)))))</f>
        <v>0</v>
      </c>
      <c r="Q196" s="185" t="b">
        <f>IF(ISNA(MATCH($C196,MyView!$B:$B,0)),FALSE,EXACT(C196,INDEX(MyView!$B:$B,(MATCH($C196,MyView!$B:$B,0)))))</f>
        <v>0</v>
      </c>
    </row>
    <row r="197" spans="1:17" ht="15">
      <c r="A197" s="216">
        <f t="shared" si="18"/>
        <v>196</v>
      </c>
      <c r="B197" s="208"/>
      <c r="C197" s="209"/>
      <c r="D197" s="217"/>
      <c r="E197" s="221"/>
      <c r="F197" s="222"/>
      <c r="G197" s="220"/>
      <c r="H197" s="214"/>
      <c r="I197" s="209">
        <f>IF(COUNTBLANK($B197:$B197)=0,IF(ImageCollection!$B$15=SupportingData!$J$2,ProtectedData!$H$2,IF(ImageCollection!$B$15=SupportingData!$J$3,ProtectedData!$H$3,IF(ImageCollection!$B$15=SupportingData!$J$4,ProtectedData!$H$4,IF(ImageCollection!$B$15=SupportingData!$J$5,ProtectedData!$H$5)))),"")</f>
      </c>
      <c r="J197" s="215">
        <f t="shared" si="19"/>
        <v>0</v>
      </c>
      <c r="K197" s="215">
        <f t="shared" si="20"/>
        <v>0</v>
      </c>
      <c r="L197" s="215">
        <f t="shared" si="21"/>
        <v>0</v>
      </c>
      <c r="M197" s="215">
        <f t="shared" si="21"/>
        <v>0</v>
      </c>
      <c r="N197" s="215">
        <f t="shared" si="22"/>
        <v>0</v>
      </c>
      <c r="O197" s="215" t="b">
        <f t="shared" si="23"/>
        <v>1</v>
      </c>
      <c r="P197" s="185" t="b">
        <f>IF(ISNA(MATCH($B197,Specimen!$Z:$Z,0)),FALSE,EXACT(B197,INDEX(Specimen!$Z:$Z,(MATCH($B197,Specimen!$Z:$Z,0)))))</f>
        <v>0</v>
      </c>
      <c r="Q197" s="185" t="b">
        <f>IF(ISNA(MATCH($C197,MyView!$B:$B,0)),FALSE,EXACT(C197,INDEX(MyView!$B:$B,(MATCH($C197,MyView!$B:$B,0)))))</f>
        <v>0</v>
      </c>
    </row>
    <row r="198" spans="1:17" ht="15">
      <c r="A198" s="216">
        <f t="shared" si="18"/>
        <v>197</v>
      </c>
      <c r="B198" s="208"/>
      <c r="C198" s="209"/>
      <c r="D198" s="217"/>
      <c r="E198" s="221"/>
      <c r="F198" s="222"/>
      <c r="G198" s="220"/>
      <c r="H198" s="214"/>
      <c r="I198" s="209">
        <f>IF(COUNTBLANK($B198:$B198)=0,IF(ImageCollection!$B$15=SupportingData!$J$2,ProtectedData!$H$2,IF(ImageCollection!$B$15=SupportingData!$J$3,ProtectedData!$H$3,IF(ImageCollection!$B$15=SupportingData!$J$4,ProtectedData!$H$4,IF(ImageCollection!$B$15=SupportingData!$J$5,ProtectedData!$H$5)))),"")</f>
      </c>
      <c r="J198" s="215">
        <f t="shared" si="19"/>
        <v>0</v>
      </c>
      <c r="K198" s="215">
        <f t="shared" si="20"/>
        <v>0</v>
      </c>
      <c r="L198" s="215">
        <f t="shared" si="21"/>
        <v>0</v>
      </c>
      <c r="M198" s="215">
        <f t="shared" si="21"/>
        <v>0</v>
      </c>
      <c r="N198" s="215">
        <f t="shared" si="22"/>
        <v>0</v>
      </c>
      <c r="O198" s="215" t="b">
        <f t="shared" si="23"/>
        <v>1</v>
      </c>
      <c r="P198" s="185" t="b">
        <f>IF(ISNA(MATCH($B198,Specimen!$Z:$Z,0)),FALSE,EXACT(B198,INDEX(Specimen!$Z:$Z,(MATCH($B198,Specimen!$Z:$Z,0)))))</f>
        <v>0</v>
      </c>
      <c r="Q198" s="185" t="b">
        <f>IF(ISNA(MATCH($C198,MyView!$B:$B,0)),FALSE,EXACT(C198,INDEX(MyView!$B:$B,(MATCH($C198,MyView!$B:$B,0)))))</f>
        <v>0</v>
      </c>
    </row>
    <row r="199" spans="1:17" ht="15">
      <c r="A199" s="216">
        <f t="shared" si="18"/>
        <v>198</v>
      </c>
      <c r="B199" s="208"/>
      <c r="C199" s="209"/>
      <c r="D199" s="217"/>
      <c r="E199" s="221"/>
      <c r="F199" s="222"/>
      <c r="G199" s="220"/>
      <c r="H199" s="214"/>
      <c r="I199" s="209">
        <f>IF(COUNTBLANK($B199:$B199)=0,IF(ImageCollection!$B$15=SupportingData!$J$2,ProtectedData!$H$2,IF(ImageCollection!$B$15=SupportingData!$J$3,ProtectedData!$H$3,IF(ImageCollection!$B$15=SupportingData!$J$4,ProtectedData!$H$4,IF(ImageCollection!$B$15=SupportingData!$J$5,ProtectedData!$H$5)))),"")</f>
      </c>
      <c r="J199" s="215">
        <f t="shared" si="19"/>
        <v>0</v>
      </c>
      <c r="K199" s="215">
        <f t="shared" si="20"/>
        <v>0</v>
      </c>
      <c r="L199" s="215">
        <f t="shared" si="21"/>
        <v>0</v>
      </c>
      <c r="M199" s="215">
        <f t="shared" si="21"/>
        <v>0</v>
      </c>
      <c r="N199" s="215">
        <f t="shared" si="22"/>
        <v>0</v>
      </c>
      <c r="O199" s="215" t="b">
        <f t="shared" si="23"/>
        <v>1</v>
      </c>
      <c r="P199" s="185" t="b">
        <f>IF(ISNA(MATCH($B199,Specimen!$Z:$Z,0)),FALSE,EXACT(B199,INDEX(Specimen!$Z:$Z,(MATCH($B199,Specimen!$Z:$Z,0)))))</f>
        <v>0</v>
      </c>
      <c r="Q199" s="185" t="b">
        <f>IF(ISNA(MATCH($C199,MyView!$B:$B,0)),FALSE,EXACT(C199,INDEX(MyView!$B:$B,(MATCH($C199,MyView!$B:$B,0)))))</f>
        <v>0</v>
      </c>
    </row>
    <row r="200" spans="1:17" ht="15">
      <c r="A200" s="216">
        <f t="shared" si="18"/>
        <v>199</v>
      </c>
      <c r="B200" s="208"/>
      <c r="C200" s="209"/>
      <c r="D200" s="217"/>
      <c r="E200" s="221"/>
      <c r="F200" s="222"/>
      <c r="G200" s="220"/>
      <c r="H200" s="214"/>
      <c r="I200" s="209">
        <f>IF(COUNTBLANK($B200:$B200)=0,IF(ImageCollection!$B$15=SupportingData!$J$2,ProtectedData!$H$2,IF(ImageCollection!$B$15=SupportingData!$J$3,ProtectedData!$H$3,IF(ImageCollection!$B$15=SupportingData!$J$4,ProtectedData!$H$4,IF(ImageCollection!$B$15=SupportingData!$J$5,ProtectedData!$H$5)))),"")</f>
      </c>
      <c r="J200" s="215">
        <f t="shared" si="19"/>
        <v>0</v>
      </c>
      <c r="K200" s="215">
        <f t="shared" si="20"/>
        <v>0</v>
      </c>
      <c r="L200" s="215">
        <f t="shared" si="21"/>
        <v>0</v>
      </c>
      <c r="M200" s="215">
        <f t="shared" si="21"/>
        <v>0</v>
      </c>
      <c r="N200" s="215">
        <f t="shared" si="22"/>
        <v>0</v>
      </c>
      <c r="O200" s="215" t="b">
        <f t="shared" si="23"/>
        <v>1</v>
      </c>
      <c r="P200" s="185" t="b">
        <f>IF(ISNA(MATCH($B200,Specimen!$Z:$Z,0)),FALSE,EXACT(B200,INDEX(Specimen!$Z:$Z,(MATCH($B200,Specimen!$Z:$Z,0)))))</f>
        <v>0</v>
      </c>
      <c r="Q200" s="185" t="b">
        <f>IF(ISNA(MATCH($C200,MyView!$B:$B,0)),FALSE,EXACT(C200,INDEX(MyView!$B:$B,(MATCH($C200,MyView!$B:$B,0)))))</f>
        <v>0</v>
      </c>
    </row>
    <row r="201" spans="1:17" ht="15">
      <c r="A201" s="216">
        <f t="shared" si="18"/>
        <v>200</v>
      </c>
      <c r="B201" s="208"/>
      <c r="C201" s="209"/>
      <c r="D201" s="217"/>
      <c r="E201" s="221"/>
      <c r="F201" s="222"/>
      <c r="G201" s="220"/>
      <c r="H201" s="214"/>
      <c r="I201" s="209">
        <f>IF(COUNTBLANK($B201:$B201)=0,IF(ImageCollection!$B$15=SupportingData!$J$2,ProtectedData!$H$2,IF(ImageCollection!$B$15=SupportingData!$J$3,ProtectedData!$H$3,IF(ImageCollection!$B$15=SupportingData!$J$4,ProtectedData!$H$4,IF(ImageCollection!$B$15=SupportingData!$J$5,ProtectedData!$H$5)))),"")</f>
      </c>
      <c r="J201" s="215">
        <f t="shared" si="19"/>
        <v>0</v>
      </c>
      <c r="K201" s="215">
        <f t="shared" si="20"/>
        <v>0</v>
      </c>
      <c r="L201" s="215">
        <f t="shared" si="21"/>
        <v>0</v>
      </c>
      <c r="M201" s="215">
        <f t="shared" si="21"/>
        <v>0</v>
      </c>
      <c r="N201" s="215">
        <f t="shared" si="22"/>
        <v>0</v>
      </c>
      <c r="O201" s="215" t="b">
        <f t="shared" si="23"/>
        <v>1</v>
      </c>
      <c r="P201" s="185" t="b">
        <f>IF(ISNA(MATCH($B201,Specimen!$Z:$Z,0)),FALSE,EXACT(B201,INDEX(Specimen!$Z:$Z,(MATCH($B201,Specimen!$Z:$Z,0)))))</f>
        <v>0</v>
      </c>
      <c r="Q201" s="185" t="b">
        <f>IF(ISNA(MATCH($C201,MyView!$B:$B,0)),FALSE,EXACT(C201,INDEX(MyView!$B:$B,(MATCH($C201,MyView!$B:$B,0)))))</f>
        <v>0</v>
      </c>
    </row>
    <row r="202" spans="1:17" ht="15">
      <c r="A202" s="216">
        <f t="shared" si="18"/>
        <v>201</v>
      </c>
      <c r="B202" s="208"/>
      <c r="C202" s="209"/>
      <c r="D202" s="217"/>
      <c r="E202" s="221"/>
      <c r="F202" s="222"/>
      <c r="G202" s="220"/>
      <c r="H202" s="214"/>
      <c r="I202" s="209">
        <f>IF(COUNTBLANK($B202:$B202)=0,IF(ImageCollection!$B$15=SupportingData!$J$2,ProtectedData!$H$2,IF(ImageCollection!$B$15=SupportingData!$J$3,ProtectedData!$H$3,IF(ImageCollection!$B$15=SupportingData!$J$4,ProtectedData!$H$4,IF(ImageCollection!$B$15=SupportingData!$J$5,ProtectedData!$H$5)))),"")</f>
      </c>
      <c r="J202" s="215">
        <f t="shared" si="19"/>
        <v>0</v>
      </c>
      <c r="K202" s="215">
        <f t="shared" si="20"/>
        <v>0</v>
      </c>
      <c r="L202" s="215">
        <f t="shared" si="21"/>
        <v>0</v>
      </c>
      <c r="M202" s="215">
        <f t="shared" si="21"/>
        <v>0</v>
      </c>
      <c r="N202" s="215">
        <f t="shared" si="22"/>
        <v>0</v>
      </c>
      <c r="O202" s="215" t="b">
        <f t="shared" si="23"/>
        <v>1</v>
      </c>
      <c r="P202" s="185" t="b">
        <f>IF(ISNA(MATCH($B202,Specimen!$Z:$Z,0)),FALSE,EXACT(B202,INDEX(Specimen!$Z:$Z,(MATCH($B202,Specimen!$Z:$Z,0)))))</f>
        <v>0</v>
      </c>
      <c r="Q202" s="185" t="b">
        <f>IF(ISNA(MATCH($C202,MyView!$B:$B,0)),FALSE,EXACT(C202,INDEX(MyView!$B:$B,(MATCH($C202,MyView!$B:$B,0)))))</f>
        <v>0</v>
      </c>
    </row>
    <row r="203" spans="1:17" ht="15">
      <c r="A203" s="216">
        <f t="shared" si="18"/>
        <v>202</v>
      </c>
      <c r="B203" s="208"/>
      <c r="C203" s="209"/>
      <c r="D203" s="217"/>
      <c r="E203" s="221"/>
      <c r="F203" s="222"/>
      <c r="G203" s="220"/>
      <c r="H203" s="214"/>
      <c r="I203" s="209">
        <f>IF(COUNTBLANK($B203:$B203)=0,IF(ImageCollection!$B$15=SupportingData!$J$2,ProtectedData!$H$2,IF(ImageCollection!$B$15=SupportingData!$J$3,ProtectedData!$H$3,IF(ImageCollection!$B$15=SupportingData!$J$4,ProtectedData!$H$4,IF(ImageCollection!$B$15=SupportingData!$J$5,ProtectedData!$H$5)))),"")</f>
      </c>
      <c r="J203" s="215">
        <f t="shared" si="19"/>
        <v>0</v>
      </c>
      <c r="K203" s="215">
        <f t="shared" si="20"/>
        <v>0</v>
      </c>
      <c r="L203" s="215">
        <f t="shared" si="21"/>
        <v>0</v>
      </c>
      <c r="M203" s="215">
        <f t="shared" si="21"/>
        <v>0</v>
      </c>
      <c r="N203" s="215">
        <f t="shared" si="22"/>
        <v>0</v>
      </c>
      <c r="O203" s="215" t="b">
        <f t="shared" si="23"/>
        <v>1</v>
      </c>
      <c r="P203" s="185" t="b">
        <f>IF(ISNA(MATCH($B203,Specimen!$Z:$Z,0)),FALSE,EXACT(B203,INDEX(Specimen!$Z:$Z,(MATCH($B203,Specimen!$Z:$Z,0)))))</f>
        <v>0</v>
      </c>
      <c r="Q203" s="185" t="b">
        <f>IF(ISNA(MATCH($C203,MyView!$B:$B,0)),FALSE,EXACT(C203,INDEX(MyView!$B:$B,(MATCH($C203,MyView!$B:$B,0)))))</f>
        <v>0</v>
      </c>
    </row>
    <row r="204" spans="1:17" ht="15">
      <c r="A204" s="216">
        <f t="shared" si="18"/>
        <v>203</v>
      </c>
      <c r="B204" s="208"/>
      <c r="C204" s="209"/>
      <c r="D204" s="217"/>
      <c r="E204" s="221"/>
      <c r="F204" s="222"/>
      <c r="G204" s="220"/>
      <c r="H204" s="214"/>
      <c r="I204" s="209">
        <f>IF(COUNTBLANK($B204:$B204)=0,IF(ImageCollection!$B$15=SupportingData!$J$2,ProtectedData!$H$2,IF(ImageCollection!$B$15=SupportingData!$J$3,ProtectedData!$H$3,IF(ImageCollection!$B$15=SupportingData!$J$4,ProtectedData!$H$4,IF(ImageCollection!$B$15=SupportingData!$J$5,ProtectedData!$H$5)))),"")</f>
      </c>
      <c r="J204" s="215">
        <f t="shared" si="19"/>
        <v>0</v>
      </c>
      <c r="K204" s="215">
        <f t="shared" si="20"/>
        <v>0</v>
      </c>
      <c r="L204" s="215">
        <f t="shared" si="21"/>
        <v>0</v>
      </c>
      <c r="M204" s="215">
        <f t="shared" si="21"/>
        <v>0</v>
      </c>
      <c r="N204" s="215">
        <f t="shared" si="22"/>
        <v>0</v>
      </c>
      <c r="O204" s="215" t="b">
        <f t="shared" si="23"/>
        <v>1</v>
      </c>
      <c r="P204" s="185" t="b">
        <f>IF(ISNA(MATCH($B204,Specimen!$Z:$Z,0)),FALSE,EXACT(B204,INDEX(Specimen!$Z:$Z,(MATCH($B204,Specimen!$Z:$Z,0)))))</f>
        <v>0</v>
      </c>
      <c r="Q204" s="185" t="b">
        <f>IF(ISNA(MATCH($C204,MyView!$B:$B,0)),FALSE,EXACT(C204,INDEX(MyView!$B:$B,(MATCH($C204,MyView!$B:$B,0)))))</f>
        <v>0</v>
      </c>
    </row>
    <row r="205" spans="1:17" ht="15">
      <c r="A205" s="216">
        <f t="shared" si="18"/>
        <v>204</v>
      </c>
      <c r="B205" s="208"/>
      <c r="C205" s="209"/>
      <c r="D205" s="217"/>
      <c r="E205" s="221"/>
      <c r="F205" s="222"/>
      <c r="G205" s="220"/>
      <c r="H205" s="214"/>
      <c r="I205" s="209">
        <f>IF(COUNTBLANK($B205:$B205)=0,IF(ImageCollection!$B$15=SupportingData!$J$2,ProtectedData!$H$2,IF(ImageCollection!$B$15=SupportingData!$J$3,ProtectedData!$H$3,IF(ImageCollection!$B$15=SupportingData!$J$4,ProtectedData!$H$4,IF(ImageCollection!$B$15=SupportingData!$J$5,ProtectedData!$H$5)))),"")</f>
      </c>
      <c r="J205" s="215">
        <f t="shared" si="19"/>
        <v>0</v>
      </c>
      <c r="K205" s="215">
        <f t="shared" si="20"/>
        <v>0</v>
      </c>
      <c r="L205" s="215">
        <f t="shared" si="21"/>
        <v>0</v>
      </c>
      <c r="M205" s="215">
        <f t="shared" si="21"/>
        <v>0</v>
      </c>
      <c r="N205" s="215">
        <f t="shared" si="22"/>
        <v>0</v>
      </c>
      <c r="O205" s="215" t="b">
        <f t="shared" si="23"/>
        <v>1</v>
      </c>
      <c r="P205" s="185" t="b">
        <f>IF(ISNA(MATCH($B205,Specimen!$Z:$Z,0)),FALSE,EXACT(B205,INDEX(Specimen!$Z:$Z,(MATCH($B205,Specimen!$Z:$Z,0)))))</f>
        <v>0</v>
      </c>
      <c r="Q205" s="185" t="b">
        <f>IF(ISNA(MATCH($C205,MyView!$B:$B,0)),FALSE,EXACT(C205,INDEX(MyView!$B:$B,(MATCH($C205,MyView!$B:$B,0)))))</f>
        <v>0</v>
      </c>
    </row>
    <row r="206" spans="1:17" ht="15">
      <c r="A206" s="216">
        <f t="shared" si="18"/>
        <v>205</v>
      </c>
      <c r="B206" s="208"/>
      <c r="C206" s="209"/>
      <c r="D206" s="217"/>
      <c r="E206" s="221"/>
      <c r="F206" s="222"/>
      <c r="G206" s="220"/>
      <c r="H206" s="214"/>
      <c r="I206" s="209">
        <f>IF(COUNTBLANK($B206:$B206)=0,IF(ImageCollection!$B$15=SupportingData!$J$2,ProtectedData!$H$2,IF(ImageCollection!$B$15=SupportingData!$J$3,ProtectedData!$H$3,IF(ImageCollection!$B$15=SupportingData!$J$4,ProtectedData!$H$4,IF(ImageCollection!$B$15=SupportingData!$J$5,ProtectedData!$H$5)))),"")</f>
      </c>
      <c r="J206" s="215">
        <f t="shared" si="19"/>
        <v>0</v>
      </c>
      <c r="K206" s="215">
        <f t="shared" si="20"/>
        <v>0</v>
      </c>
      <c r="L206" s="215">
        <f t="shared" si="21"/>
        <v>0</v>
      </c>
      <c r="M206" s="215">
        <f t="shared" si="21"/>
        <v>0</v>
      </c>
      <c r="N206" s="215">
        <f t="shared" si="22"/>
        <v>0</v>
      </c>
      <c r="O206" s="215" t="b">
        <f t="shared" si="23"/>
        <v>1</v>
      </c>
      <c r="P206" s="185" t="b">
        <f>IF(ISNA(MATCH($B206,Specimen!$Z:$Z,0)),FALSE,EXACT(B206,INDEX(Specimen!$Z:$Z,(MATCH($B206,Specimen!$Z:$Z,0)))))</f>
        <v>0</v>
      </c>
      <c r="Q206" s="185" t="b">
        <f>IF(ISNA(MATCH($C206,MyView!$B:$B,0)),FALSE,EXACT(C206,INDEX(MyView!$B:$B,(MATCH($C206,MyView!$B:$B,0)))))</f>
        <v>0</v>
      </c>
    </row>
    <row r="207" spans="1:17" ht="15">
      <c r="A207" s="216">
        <f t="shared" si="18"/>
        <v>206</v>
      </c>
      <c r="B207" s="208"/>
      <c r="C207" s="209"/>
      <c r="D207" s="217"/>
      <c r="E207" s="221"/>
      <c r="F207" s="222"/>
      <c r="G207" s="220"/>
      <c r="H207" s="214"/>
      <c r="I207" s="209">
        <f>IF(COUNTBLANK($B207:$B207)=0,IF(ImageCollection!$B$15=SupportingData!$J$2,ProtectedData!$H$2,IF(ImageCollection!$B$15=SupportingData!$J$3,ProtectedData!$H$3,IF(ImageCollection!$B$15=SupportingData!$J$4,ProtectedData!$H$4,IF(ImageCollection!$B$15=SupportingData!$J$5,ProtectedData!$H$5)))),"")</f>
      </c>
      <c r="J207" s="215">
        <f t="shared" si="19"/>
        <v>0</v>
      </c>
      <c r="K207" s="215">
        <f t="shared" si="20"/>
        <v>0</v>
      </c>
      <c r="L207" s="215">
        <f t="shared" si="21"/>
        <v>0</v>
      </c>
      <c r="M207" s="215">
        <f t="shared" si="21"/>
        <v>0</v>
      </c>
      <c r="N207" s="215">
        <f t="shared" si="22"/>
        <v>0</v>
      </c>
      <c r="O207" s="215" t="b">
        <f t="shared" si="23"/>
        <v>1</v>
      </c>
      <c r="P207" s="185" t="b">
        <f>IF(ISNA(MATCH($B207,Specimen!$Z:$Z,0)),FALSE,EXACT(B207,INDEX(Specimen!$Z:$Z,(MATCH($B207,Specimen!$Z:$Z,0)))))</f>
        <v>0</v>
      </c>
      <c r="Q207" s="185" t="b">
        <f>IF(ISNA(MATCH($C207,MyView!$B:$B,0)),FALSE,EXACT(C207,INDEX(MyView!$B:$B,(MATCH($C207,MyView!$B:$B,0)))))</f>
        <v>0</v>
      </c>
    </row>
    <row r="208" spans="1:17" ht="15">
      <c r="A208" s="216">
        <f t="shared" si="18"/>
        <v>207</v>
      </c>
      <c r="B208" s="208"/>
      <c r="C208" s="209"/>
      <c r="D208" s="217"/>
      <c r="E208" s="221"/>
      <c r="F208" s="222"/>
      <c r="G208" s="220"/>
      <c r="H208" s="214"/>
      <c r="I208" s="209">
        <f>IF(COUNTBLANK($B208:$B208)=0,IF(ImageCollection!$B$15=SupportingData!$J$2,ProtectedData!$H$2,IF(ImageCollection!$B$15=SupportingData!$J$3,ProtectedData!$H$3,IF(ImageCollection!$B$15=SupportingData!$J$4,ProtectedData!$H$4,IF(ImageCollection!$B$15=SupportingData!$J$5,ProtectedData!$H$5)))),"")</f>
      </c>
      <c r="J208" s="215">
        <f t="shared" si="19"/>
        <v>0</v>
      </c>
      <c r="K208" s="215">
        <f t="shared" si="20"/>
        <v>0</v>
      </c>
      <c r="L208" s="215">
        <f t="shared" si="21"/>
        <v>0</v>
      </c>
      <c r="M208" s="215">
        <f t="shared" si="21"/>
        <v>0</v>
      </c>
      <c r="N208" s="215">
        <f t="shared" si="22"/>
        <v>0</v>
      </c>
      <c r="O208" s="215" t="b">
        <f t="shared" si="23"/>
        <v>1</v>
      </c>
      <c r="P208" s="185" t="b">
        <f>IF(ISNA(MATCH($B208,Specimen!$Z:$Z,0)),FALSE,EXACT(B208,INDEX(Specimen!$Z:$Z,(MATCH($B208,Specimen!$Z:$Z,0)))))</f>
        <v>0</v>
      </c>
      <c r="Q208" s="185" t="b">
        <f>IF(ISNA(MATCH($C208,MyView!$B:$B,0)),FALSE,EXACT(C208,INDEX(MyView!$B:$B,(MATCH($C208,MyView!$B:$B,0)))))</f>
        <v>0</v>
      </c>
    </row>
    <row r="209" spans="1:17" ht="15">
      <c r="A209" s="216">
        <f t="shared" si="18"/>
        <v>208</v>
      </c>
      <c r="B209" s="208"/>
      <c r="C209" s="209"/>
      <c r="D209" s="217"/>
      <c r="E209" s="221"/>
      <c r="F209" s="222"/>
      <c r="G209" s="220"/>
      <c r="H209" s="214"/>
      <c r="I209" s="209">
        <f>IF(COUNTBLANK($B209:$B209)=0,IF(ImageCollection!$B$15=SupportingData!$J$2,ProtectedData!$H$2,IF(ImageCollection!$B$15=SupportingData!$J$3,ProtectedData!$H$3,IF(ImageCollection!$B$15=SupportingData!$J$4,ProtectedData!$H$4,IF(ImageCollection!$B$15=SupportingData!$J$5,ProtectedData!$H$5)))),"")</f>
      </c>
      <c r="J209" s="215">
        <f t="shared" si="19"/>
        <v>0</v>
      </c>
      <c r="K209" s="215">
        <f t="shared" si="20"/>
        <v>0</v>
      </c>
      <c r="L209" s="215">
        <f t="shared" si="21"/>
        <v>0</v>
      </c>
      <c r="M209" s="215">
        <f t="shared" si="21"/>
        <v>0</v>
      </c>
      <c r="N209" s="215">
        <f t="shared" si="22"/>
        <v>0</v>
      </c>
      <c r="O209" s="215" t="b">
        <f t="shared" si="23"/>
        <v>1</v>
      </c>
      <c r="P209" s="185" t="b">
        <f>IF(ISNA(MATCH($B209,Specimen!$Z:$Z,0)),FALSE,EXACT(B209,INDEX(Specimen!$Z:$Z,(MATCH($B209,Specimen!$Z:$Z,0)))))</f>
        <v>0</v>
      </c>
      <c r="Q209" s="185" t="b">
        <f>IF(ISNA(MATCH($C209,MyView!$B:$B,0)),FALSE,EXACT(C209,INDEX(MyView!$B:$B,(MATCH($C209,MyView!$B:$B,0)))))</f>
        <v>0</v>
      </c>
    </row>
    <row r="210" spans="1:17" ht="15">
      <c r="A210" s="216">
        <f t="shared" si="18"/>
        <v>209</v>
      </c>
      <c r="B210" s="208"/>
      <c r="C210" s="209"/>
      <c r="D210" s="217"/>
      <c r="E210" s="221"/>
      <c r="F210" s="222"/>
      <c r="G210" s="220"/>
      <c r="H210" s="214"/>
      <c r="I210" s="209">
        <f>IF(COUNTBLANK($B210:$B210)=0,IF(ImageCollection!$B$15=SupportingData!$J$2,ProtectedData!$H$2,IF(ImageCollection!$B$15=SupportingData!$J$3,ProtectedData!$H$3,IF(ImageCollection!$B$15=SupportingData!$J$4,ProtectedData!$H$4,IF(ImageCollection!$B$15=SupportingData!$J$5,ProtectedData!$H$5)))),"")</f>
      </c>
      <c r="J210" s="215">
        <f t="shared" si="19"/>
        <v>0</v>
      </c>
      <c r="K210" s="215">
        <f t="shared" si="20"/>
        <v>0</v>
      </c>
      <c r="L210" s="215">
        <f t="shared" si="21"/>
        <v>0</v>
      </c>
      <c r="M210" s="215">
        <f t="shared" si="21"/>
        <v>0</v>
      </c>
      <c r="N210" s="215">
        <f t="shared" si="22"/>
        <v>0</v>
      </c>
      <c r="O210" s="215" t="b">
        <f t="shared" si="23"/>
        <v>1</v>
      </c>
      <c r="P210" s="185" t="b">
        <f>IF(ISNA(MATCH($B210,Specimen!$Z:$Z,0)),FALSE,EXACT(B210,INDEX(Specimen!$Z:$Z,(MATCH($B210,Specimen!$Z:$Z,0)))))</f>
        <v>0</v>
      </c>
      <c r="Q210" s="185" t="b">
        <f>IF(ISNA(MATCH($C210,MyView!$B:$B,0)),FALSE,EXACT(C210,INDEX(MyView!$B:$B,(MATCH($C210,MyView!$B:$B,0)))))</f>
        <v>0</v>
      </c>
    </row>
    <row r="211" spans="1:17" ht="15">
      <c r="A211" s="216">
        <f t="shared" si="18"/>
        <v>210</v>
      </c>
      <c r="B211" s="208"/>
      <c r="C211" s="209"/>
      <c r="D211" s="217"/>
      <c r="E211" s="221"/>
      <c r="F211" s="222"/>
      <c r="G211" s="220"/>
      <c r="H211" s="214"/>
      <c r="I211" s="209">
        <f>IF(COUNTBLANK($B211:$B211)=0,IF(ImageCollection!$B$15=SupportingData!$J$2,ProtectedData!$H$2,IF(ImageCollection!$B$15=SupportingData!$J$3,ProtectedData!$H$3,IF(ImageCollection!$B$15=SupportingData!$J$4,ProtectedData!$H$4,IF(ImageCollection!$B$15=SupportingData!$J$5,ProtectedData!$H$5)))),"")</f>
      </c>
      <c r="J211" s="215">
        <f t="shared" si="19"/>
        <v>0</v>
      </c>
      <c r="K211" s="215">
        <f t="shared" si="20"/>
        <v>0</v>
      </c>
      <c r="L211" s="215">
        <f t="shared" si="21"/>
        <v>0</v>
      </c>
      <c r="M211" s="215">
        <f t="shared" si="21"/>
        <v>0</v>
      </c>
      <c r="N211" s="215">
        <f t="shared" si="22"/>
        <v>0</v>
      </c>
      <c r="O211" s="215" t="b">
        <f t="shared" si="23"/>
        <v>1</v>
      </c>
      <c r="P211" s="185" t="b">
        <f>IF(ISNA(MATCH($B211,Specimen!$Z:$Z,0)),FALSE,EXACT(B211,INDEX(Specimen!$Z:$Z,(MATCH($B211,Specimen!$Z:$Z,0)))))</f>
        <v>0</v>
      </c>
      <c r="Q211" s="185" t="b">
        <f>IF(ISNA(MATCH($C211,MyView!$B:$B,0)),FALSE,EXACT(C211,INDEX(MyView!$B:$B,(MATCH($C211,MyView!$B:$B,0)))))</f>
        <v>0</v>
      </c>
    </row>
    <row r="212" spans="1:17" ht="15">
      <c r="A212" s="216">
        <f t="shared" si="18"/>
        <v>211</v>
      </c>
      <c r="B212" s="208"/>
      <c r="C212" s="209"/>
      <c r="D212" s="217"/>
      <c r="E212" s="221"/>
      <c r="F212" s="222"/>
      <c r="G212" s="220"/>
      <c r="H212" s="214"/>
      <c r="I212" s="209">
        <f>IF(COUNTBLANK($B212:$B212)=0,IF(ImageCollection!$B$15=SupportingData!$J$2,ProtectedData!$H$2,IF(ImageCollection!$B$15=SupportingData!$J$3,ProtectedData!$H$3,IF(ImageCollection!$B$15=SupportingData!$J$4,ProtectedData!$H$4,IF(ImageCollection!$B$15=SupportingData!$J$5,ProtectedData!$H$5)))),"")</f>
      </c>
      <c r="J212" s="215">
        <f t="shared" si="19"/>
        <v>0</v>
      </c>
      <c r="K212" s="215">
        <f t="shared" si="20"/>
        <v>0</v>
      </c>
      <c r="L212" s="215">
        <f t="shared" si="21"/>
        <v>0</v>
      </c>
      <c r="M212" s="215">
        <f t="shared" si="21"/>
        <v>0</v>
      </c>
      <c r="N212" s="215">
        <f t="shared" si="22"/>
        <v>0</v>
      </c>
      <c r="O212" s="215" t="b">
        <f t="shared" si="23"/>
        <v>1</v>
      </c>
      <c r="P212" s="185" t="b">
        <f>IF(ISNA(MATCH($B212,Specimen!$Z:$Z,0)),FALSE,EXACT(B212,INDEX(Specimen!$Z:$Z,(MATCH($B212,Specimen!$Z:$Z,0)))))</f>
        <v>0</v>
      </c>
      <c r="Q212" s="185" t="b">
        <f>IF(ISNA(MATCH($C212,MyView!$B:$B,0)),FALSE,EXACT(C212,INDEX(MyView!$B:$B,(MATCH($C212,MyView!$B:$B,0)))))</f>
        <v>0</v>
      </c>
    </row>
    <row r="213" spans="1:17" ht="15">
      <c r="A213" s="216">
        <f t="shared" si="18"/>
        <v>212</v>
      </c>
      <c r="B213" s="208"/>
      <c r="C213" s="209"/>
      <c r="D213" s="217"/>
      <c r="E213" s="221"/>
      <c r="F213" s="222"/>
      <c r="G213" s="220"/>
      <c r="H213" s="214"/>
      <c r="I213" s="209">
        <f>IF(COUNTBLANK($B213:$B213)=0,IF(ImageCollection!$B$15=SupportingData!$J$2,ProtectedData!$H$2,IF(ImageCollection!$B$15=SupportingData!$J$3,ProtectedData!$H$3,IF(ImageCollection!$B$15=SupportingData!$J$4,ProtectedData!$H$4,IF(ImageCollection!$B$15=SupportingData!$J$5,ProtectedData!$H$5)))),"")</f>
      </c>
      <c r="J213" s="215">
        <f t="shared" si="19"/>
        <v>0</v>
      </c>
      <c r="K213" s="215">
        <f t="shared" si="20"/>
        <v>0</v>
      </c>
      <c r="L213" s="215">
        <f t="shared" si="21"/>
        <v>0</v>
      </c>
      <c r="M213" s="215">
        <f t="shared" si="21"/>
        <v>0</v>
      </c>
      <c r="N213" s="215">
        <f t="shared" si="22"/>
        <v>0</v>
      </c>
      <c r="O213" s="215" t="b">
        <f t="shared" si="23"/>
        <v>1</v>
      </c>
      <c r="P213" s="185" t="b">
        <f>IF(ISNA(MATCH($B213,Specimen!$Z:$Z,0)),FALSE,EXACT(B213,INDEX(Specimen!$Z:$Z,(MATCH($B213,Specimen!$Z:$Z,0)))))</f>
        <v>0</v>
      </c>
      <c r="Q213" s="185" t="b">
        <f>IF(ISNA(MATCH($C213,MyView!$B:$B,0)),FALSE,EXACT(C213,INDEX(MyView!$B:$B,(MATCH($C213,MyView!$B:$B,0)))))</f>
        <v>0</v>
      </c>
    </row>
    <row r="214" spans="1:17" ht="15">
      <c r="A214" s="216">
        <f t="shared" si="18"/>
        <v>213</v>
      </c>
      <c r="B214" s="208"/>
      <c r="C214" s="209"/>
      <c r="D214" s="217"/>
      <c r="E214" s="221"/>
      <c r="F214" s="222"/>
      <c r="G214" s="220"/>
      <c r="H214" s="214"/>
      <c r="I214" s="209">
        <f>IF(COUNTBLANK($B214:$B214)=0,IF(ImageCollection!$B$15=SupportingData!$J$2,ProtectedData!$H$2,IF(ImageCollection!$B$15=SupportingData!$J$3,ProtectedData!$H$3,IF(ImageCollection!$B$15=SupportingData!$J$4,ProtectedData!$H$4,IF(ImageCollection!$B$15=SupportingData!$J$5,ProtectedData!$H$5)))),"")</f>
      </c>
      <c r="J214" s="215">
        <f t="shared" si="19"/>
        <v>0</v>
      </c>
      <c r="K214" s="215">
        <f t="shared" si="20"/>
        <v>0</v>
      </c>
      <c r="L214" s="215">
        <f t="shared" si="21"/>
        <v>0</v>
      </c>
      <c r="M214" s="215">
        <f t="shared" si="21"/>
        <v>0</v>
      </c>
      <c r="N214" s="215">
        <f t="shared" si="22"/>
        <v>0</v>
      </c>
      <c r="O214" s="215" t="b">
        <f t="shared" si="23"/>
        <v>1</v>
      </c>
      <c r="P214" s="185" t="b">
        <f>IF(ISNA(MATCH($B214,Specimen!$Z:$Z,0)),FALSE,EXACT(B214,INDEX(Specimen!$Z:$Z,(MATCH($B214,Specimen!$Z:$Z,0)))))</f>
        <v>0</v>
      </c>
      <c r="Q214" s="185" t="b">
        <f>IF(ISNA(MATCH($C214,MyView!$B:$B,0)),FALSE,EXACT(C214,INDEX(MyView!$B:$B,(MATCH($C214,MyView!$B:$B,0)))))</f>
        <v>0</v>
      </c>
    </row>
    <row r="215" spans="1:17" ht="15">
      <c r="A215" s="216">
        <f t="shared" si="18"/>
        <v>214</v>
      </c>
      <c r="B215" s="208"/>
      <c r="C215" s="209"/>
      <c r="D215" s="217"/>
      <c r="E215" s="221"/>
      <c r="F215" s="222"/>
      <c r="G215" s="220"/>
      <c r="H215" s="214"/>
      <c r="I215" s="209">
        <f>IF(COUNTBLANK($B215:$B215)=0,IF(ImageCollection!$B$15=SupportingData!$J$2,ProtectedData!$H$2,IF(ImageCollection!$B$15=SupportingData!$J$3,ProtectedData!$H$3,IF(ImageCollection!$B$15=SupportingData!$J$4,ProtectedData!$H$4,IF(ImageCollection!$B$15=SupportingData!$J$5,ProtectedData!$H$5)))),"")</f>
      </c>
      <c r="J215" s="215">
        <f t="shared" si="19"/>
        <v>0</v>
      </c>
      <c r="K215" s="215">
        <f t="shared" si="20"/>
        <v>0</v>
      </c>
      <c r="L215" s="215">
        <f t="shared" si="21"/>
        <v>0</v>
      </c>
      <c r="M215" s="215">
        <f t="shared" si="21"/>
        <v>0</v>
      </c>
      <c r="N215" s="215">
        <f t="shared" si="22"/>
        <v>0</v>
      </c>
      <c r="O215" s="215" t="b">
        <f t="shared" si="23"/>
        <v>1</v>
      </c>
      <c r="P215" s="185" t="b">
        <f>IF(ISNA(MATCH($B215,Specimen!$Z:$Z,0)),FALSE,EXACT(B215,INDEX(Specimen!$Z:$Z,(MATCH($B215,Specimen!$Z:$Z,0)))))</f>
        <v>0</v>
      </c>
      <c r="Q215" s="185" t="b">
        <f>IF(ISNA(MATCH($C215,MyView!$B:$B,0)),FALSE,EXACT(C215,INDEX(MyView!$B:$B,(MATCH($C215,MyView!$B:$B,0)))))</f>
        <v>0</v>
      </c>
    </row>
    <row r="216" spans="1:17" ht="15">
      <c r="A216" s="216">
        <f t="shared" si="18"/>
        <v>215</v>
      </c>
      <c r="B216" s="208"/>
      <c r="C216" s="209"/>
      <c r="D216" s="217"/>
      <c r="E216" s="221"/>
      <c r="F216" s="222"/>
      <c r="G216" s="220"/>
      <c r="H216" s="214"/>
      <c r="I216" s="209">
        <f>IF(COUNTBLANK($B216:$B216)=0,IF(ImageCollection!$B$15=SupportingData!$J$2,ProtectedData!$H$2,IF(ImageCollection!$B$15=SupportingData!$J$3,ProtectedData!$H$3,IF(ImageCollection!$B$15=SupportingData!$J$4,ProtectedData!$H$4,IF(ImageCollection!$B$15=SupportingData!$J$5,ProtectedData!$H$5)))),"")</f>
      </c>
      <c r="J216" s="215">
        <f t="shared" si="19"/>
        <v>0</v>
      </c>
      <c r="K216" s="215">
        <f t="shared" si="20"/>
        <v>0</v>
      </c>
      <c r="L216" s="215">
        <f t="shared" si="21"/>
        <v>0</v>
      </c>
      <c r="M216" s="215">
        <f t="shared" si="21"/>
        <v>0</v>
      </c>
      <c r="N216" s="215">
        <f t="shared" si="22"/>
        <v>0</v>
      </c>
      <c r="O216" s="215" t="b">
        <f t="shared" si="23"/>
        <v>1</v>
      </c>
      <c r="P216" s="185" t="b">
        <f>IF(ISNA(MATCH($B216,Specimen!$Z:$Z,0)),FALSE,EXACT(B216,INDEX(Specimen!$Z:$Z,(MATCH($B216,Specimen!$Z:$Z,0)))))</f>
        <v>0</v>
      </c>
      <c r="Q216" s="185" t="b">
        <f>IF(ISNA(MATCH($C216,MyView!$B:$B,0)),FALSE,EXACT(C216,INDEX(MyView!$B:$B,(MATCH($C216,MyView!$B:$B,0)))))</f>
        <v>0</v>
      </c>
    </row>
    <row r="217" spans="1:17" ht="15">
      <c r="A217" s="216">
        <f t="shared" si="18"/>
        <v>216</v>
      </c>
      <c r="B217" s="208"/>
      <c r="C217" s="209"/>
      <c r="D217" s="217"/>
      <c r="E217" s="221"/>
      <c r="F217" s="222"/>
      <c r="G217" s="220"/>
      <c r="H217" s="214"/>
      <c r="I217" s="209">
        <f>IF(COUNTBLANK($B217:$B217)=0,IF(ImageCollection!$B$15=SupportingData!$J$2,ProtectedData!$H$2,IF(ImageCollection!$B$15=SupportingData!$J$3,ProtectedData!$H$3,IF(ImageCollection!$B$15=SupportingData!$J$4,ProtectedData!$H$4,IF(ImageCollection!$B$15=SupportingData!$J$5,ProtectedData!$H$5)))),"")</f>
      </c>
      <c r="J217" s="215">
        <f t="shared" si="19"/>
        <v>0</v>
      </c>
      <c r="K217" s="215">
        <f t="shared" si="20"/>
        <v>0</v>
      </c>
      <c r="L217" s="215">
        <f t="shared" si="21"/>
        <v>0</v>
      </c>
      <c r="M217" s="215">
        <f t="shared" si="21"/>
        <v>0</v>
      </c>
      <c r="N217" s="215">
        <f t="shared" si="22"/>
        <v>0</v>
      </c>
      <c r="O217" s="215" t="b">
        <f t="shared" si="23"/>
        <v>1</v>
      </c>
      <c r="P217" s="185" t="b">
        <f>IF(ISNA(MATCH($B217,Specimen!$Z:$Z,0)),FALSE,EXACT(B217,INDEX(Specimen!$Z:$Z,(MATCH($B217,Specimen!$Z:$Z,0)))))</f>
        <v>0</v>
      </c>
      <c r="Q217" s="185" t="b">
        <f>IF(ISNA(MATCH($C217,MyView!$B:$B,0)),FALSE,EXACT(C217,INDEX(MyView!$B:$B,(MATCH($C217,MyView!$B:$B,0)))))</f>
        <v>0</v>
      </c>
    </row>
    <row r="218" spans="1:17" ht="15">
      <c r="A218" s="216">
        <f t="shared" si="18"/>
        <v>217</v>
      </c>
      <c r="B218" s="208"/>
      <c r="C218" s="209"/>
      <c r="D218" s="217"/>
      <c r="E218" s="221"/>
      <c r="F218" s="222"/>
      <c r="G218" s="220"/>
      <c r="H218" s="214"/>
      <c r="I218" s="209">
        <f>IF(COUNTBLANK($B218:$B218)=0,IF(ImageCollection!$B$15=SupportingData!$J$2,ProtectedData!$H$2,IF(ImageCollection!$B$15=SupportingData!$J$3,ProtectedData!$H$3,IF(ImageCollection!$B$15=SupportingData!$J$4,ProtectedData!$H$4,IF(ImageCollection!$B$15=SupportingData!$J$5,ProtectedData!$H$5)))),"")</f>
      </c>
      <c r="J218" s="215">
        <f t="shared" si="19"/>
        <v>0</v>
      </c>
      <c r="K218" s="215">
        <f t="shared" si="20"/>
        <v>0</v>
      </c>
      <c r="L218" s="215">
        <f t="shared" si="21"/>
        <v>0</v>
      </c>
      <c r="M218" s="215">
        <f t="shared" si="21"/>
        <v>0</v>
      </c>
      <c r="N218" s="215">
        <f t="shared" si="22"/>
        <v>0</v>
      </c>
      <c r="O218" s="215" t="b">
        <f t="shared" si="23"/>
        <v>1</v>
      </c>
      <c r="P218" s="185" t="b">
        <f>IF(ISNA(MATCH($B218,Specimen!$Z:$Z,0)),FALSE,EXACT(B218,INDEX(Specimen!$Z:$Z,(MATCH($B218,Specimen!$Z:$Z,0)))))</f>
        <v>0</v>
      </c>
      <c r="Q218" s="185" t="b">
        <f>IF(ISNA(MATCH($C218,MyView!$B:$B,0)),FALSE,EXACT(C218,INDEX(MyView!$B:$B,(MATCH($C218,MyView!$B:$B,0)))))</f>
        <v>0</v>
      </c>
    </row>
    <row r="219" spans="1:17" ht="15">
      <c r="A219" s="216">
        <f t="shared" si="18"/>
        <v>218</v>
      </c>
      <c r="B219" s="208"/>
      <c r="C219" s="209"/>
      <c r="D219" s="217"/>
      <c r="E219" s="221"/>
      <c r="F219" s="222"/>
      <c r="G219" s="220"/>
      <c r="H219" s="214"/>
      <c r="I219" s="209">
        <f>IF(COUNTBLANK($B219:$B219)=0,IF(ImageCollection!$B$15=SupportingData!$J$2,ProtectedData!$H$2,IF(ImageCollection!$B$15=SupportingData!$J$3,ProtectedData!$H$3,IF(ImageCollection!$B$15=SupportingData!$J$4,ProtectedData!$H$4,IF(ImageCollection!$B$15=SupportingData!$J$5,ProtectedData!$H$5)))),"")</f>
      </c>
      <c r="J219" s="215">
        <f t="shared" si="19"/>
        <v>0</v>
      </c>
      <c r="K219" s="215">
        <f t="shared" si="20"/>
        <v>0</v>
      </c>
      <c r="L219" s="215">
        <f t="shared" si="21"/>
        <v>0</v>
      </c>
      <c r="M219" s="215">
        <f t="shared" si="21"/>
        <v>0</v>
      </c>
      <c r="N219" s="215">
        <f t="shared" si="22"/>
        <v>0</v>
      </c>
      <c r="O219" s="215" t="b">
        <f t="shared" si="23"/>
        <v>1</v>
      </c>
      <c r="P219" s="185" t="b">
        <f>IF(ISNA(MATCH($B219,Specimen!$Z:$Z,0)),FALSE,EXACT(B219,INDEX(Specimen!$Z:$Z,(MATCH($B219,Specimen!$Z:$Z,0)))))</f>
        <v>0</v>
      </c>
      <c r="Q219" s="185" t="b">
        <f>IF(ISNA(MATCH($C219,MyView!$B:$B,0)),FALSE,EXACT(C219,INDEX(MyView!$B:$B,(MATCH($C219,MyView!$B:$B,0)))))</f>
        <v>0</v>
      </c>
    </row>
    <row r="220" spans="1:17" ht="15">
      <c r="A220" s="216">
        <f t="shared" si="18"/>
        <v>219</v>
      </c>
      <c r="B220" s="208"/>
      <c r="C220" s="209"/>
      <c r="D220" s="217"/>
      <c r="E220" s="221"/>
      <c r="F220" s="222"/>
      <c r="G220" s="220"/>
      <c r="H220" s="214"/>
      <c r="I220" s="209">
        <f>IF(COUNTBLANK($B220:$B220)=0,IF(ImageCollection!$B$15=SupportingData!$J$2,ProtectedData!$H$2,IF(ImageCollection!$B$15=SupportingData!$J$3,ProtectedData!$H$3,IF(ImageCollection!$B$15=SupportingData!$J$4,ProtectedData!$H$4,IF(ImageCollection!$B$15=SupportingData!$J$5,ProtectedData!$H$5)))),"")</f>
      </c>
      <c r="J220" s="215">
        <f t="shared" si="19"/>
        <v>0</v>
      </c>
      <c r="K220" s="215">
        <f t="shared" si="20"/>
        <v>0</v>
      </c>
      <c r="L220" s="215">
        <f t="shared" si="21"/>
        <v>0</v>
      </c>
      <c r="M220" s="215">
        <f t="shared" si="21"/>
        <v>0</v>
      </c>
      <c r="N220" s="215">
        <f t="shared" si="22"/>
        <v>0</v>
      </c>
      <c r="O220" s="215" t="b">
        <f t="shared" si="23"/>
        <v>1</v>
      </c>
      <c r="P220" s="185" t="b">
        <f>IF(ISNA(MATCH($B220,Specimen!$Z:$Z,0)),FALSE,EXACT(B220,INDEX(Specimen!$Z:$Z,(MATCH($B220,Specimen!$Z:$Z,0)))))</f>
        <v>0</v>
      </c>
      <c r="Q220" s="185" t="b">
        <f>IF(ISNA(MATCH($C220,MyView!$B:$B,0)),FALSE,EXACT(C220,INDEX(MyView!$B:$B,(MATCH($C220,MyView!$B:$B,0)))))</f>
        <v>0</v>
      </c>
    </row>
    <row r="221" spans="1:17" ht="15">
      <c r="A221" s="216">
        <f t="shared" si="18"/>
        <v>220</v>
      </c>
      <c r="B221" s="208"/>
      <c r="C221" s="209"/>
      <c r="D221" s="217"/>
      <c r="E221" s="221"/>
      <c r="F221" s="222"/>
      <c r="G221" s="220"/>
      <c r="H221" s="214"/>
      <c r="I221" s="209">
        <f>IF(COUNTBLANK($B221:$B221)=0,IF(ImageCollection!$B$15=SupportingData!$J$2,ProtectedData!$H$2,IF(ImageCollection!$B$15=SupportingData!$J$3,ProtectedData!$H$3,IF(ImageCollection!$B$15=SupportingData!$J$4,ProtectedData!$H$4,IF(ImageCollection!$B$15=SupportingData!$J$5,ProtectedData!$H$5)))),"")</f>
      </c>
      <c r="J221" s="215">
        <f t="shared" si="19"/>
        <v>0</v>
      </c>
      <c r="K221" s="215">
        <f t="shared" si="20"/>
        <v>0</v>
      </c>
      <c r="L221" s="215">
        <f t="shared" si="21"/>
        <v>0</v>
      </c>
      <c r="M221" s="215">
        <f t="shared" si="21"/>
        <v>0</v>
      </c>
      <c r="N221" s="215">
        <f t="shared" si="22"/>
        <v>0</v>
      </c>
      <c r="O221" s="215" t="b">
        <f t="shared" si="23"/>
        <v>1</v>
      </c>
      <c r="P221" s="185" t="b">
        <f>IF(ISNA(MATCH($B221,Specimen!$Z:$Z,0)),FALSE,EXACT(B221,INDEX(Specimen!$Z:$Z,(MATCH($B221,Specimen!$Z:$Z,0)))))</f>
        <v>0</v>
      </c>
      <c r="Q221" s="185" t="b">
        <f>IF(ISNA(MATCH($C221,MyView!$B:$B,0)),FALSE,EXACT(C221,INDEX(MyView!$B:$B,(MATCH($C221,MyView!$B:$B,0)))))</f>
        <v>0</v>
      </c>
    </row>
    <row r="222" spans="1:17" ht="15">
      <c r="A222" s="216">
        <f t="shared" si="18"/>
        <v>221</v>
      </c>
      <c r="B222" s="208"/>
      <c r="C222" s="209"/>
      <c r="D222" s="217"/>
      <c r="E222" s="221"/>
      <c r="F222" s="222"/>
      <c r="G222" s="220"/>
      <c r="H222" s="214"/>
      <c r="I222" s="209">
        <f>IF(COUNTBLANK($B222:$B222)=0,IF(ImageCollection!$B$15=SupportingData!$J$2,ProtectedData!$H$2,IF(ImageCollection!$B$15=SupportingData!$J$3,ProtectedData!$H$3,IF(ImageCollection!$B$15=SupportingData!$J$4,ProtectedData!$H$4,IF(ImageCollection!$B$15=SupportingData!$J$5,ProtectedData!$H$5)))),"")</f>
      </c>
      <c r="J222" s="215">
        <f t="shared" si="19"/>
        <v>0</v>
      </c>
      <c r="K222" s="215">
        <f t="shared" si="20"/>
        <v>0</v>
      </c>
      <c r="L222" s="215">
        <f t="shared" si="21"/>
        <v>0</v>
      </c>
      <c r="M222" s="215">
        <f t="shared" si="21"/>
        <v>0</v>
      </c>
      <c r="N222" s="215">
        <f t="shared" si="22"/>
        <v>0</v>
      </c>
      <c r="O222" s="215" t="b">
        <f t="shared" si="23"/>
        <v>1</v>
      </c>
      <c r="P222" s="185" t="b">
        <f>IF(ISNA(MATCH($B222,Specimen!$Z:$Z,0)),FALSE,EXACT(B222,INDEX(Specimen!$Z:$Z,(MATCH($B222,Specimen!$Z:$Z,0)))))</f>
        <v>0</v>
      </c>
      <c r="Q222" s="185" t="b">
        <f>IF(ISNA(MATCH($C222,MyView!$B:$B,0)),FALSE,EXACT(C222,INDEX(MyView!$B:$B,(MATCH($C222,MyView!$B:$B,0)))))</f>
        <v>0</v>
      </c>
    </row>
    <row r="223" spans="1:17" ht="15">
      <c r="A223" s="216">
        <f t="shared" si="18"/>
        <v>222</v>
      </c>
      <c r="B223" s="208"/>
      <c r="C223" s="209"/>
      <c r="D223" s="217"/>
      <c r="E223" s="221"/>
      <c r="F223" s="222"/>
      <c r="G223" s="220"/>
      <c r="H223" s="214"/>
      <c r="I223" s="209">
        <f>IF(COUNTBLANK($B223:$B223)=0,IF(ImageCollection!$B$15=SupportingData!$J$2,ProtectedData!$H$2,IF(ImageCollection!$B$15=SupportingData!$J$3,ProtectedData!$H$3,IF(ImageCollection!$B$15=SupportingData!$J$4,ProtectedData!$H$4,IF(ImageCollection!$B$15=SupportingData!$J$5,ProtectedData!$H$5)))),"")</f>
      </c>
      <c r="J223" s="215">
        <f t="shared" si="19"/>
        <v>0</v>
      </c>
      <c r="K223" s="215">
        <f t="shared" si="20"/>
        <v>0</v>
      </c>
      <c r="L223" s="215">
        <f t="shared" si="21"/>
        <v>0</v>
      </c>
      <c r="M223" s="215">
        <f t="shared" si="21"/>
        <v>0</v>
      </c>
      <c r="N223" s="215">
        <f t="shared" si="22"/>
        <v>0</v>
      </c>
      <c r="O223" s="215" t="b">
        <f t="shared" si="23"/>
        <v>1</v>
      </c>
      <c r="P223" s="185" t="b">
        <f>IF(ISNA(MATCH($B223,Specimen!$Z:$Z,0)),FALSE,EXACT(B223,INDEX(Specimen!$Z:$Z,(MATCH($B223,Specimen!$Z:$Z,0)))))</f>
        <v>0</v>
      </c>
      <c r="Q223" s="185" t="b">
        <f>IF(ISNA(MATCH($C223,MyView!$B:$B,0)),FALSE,EXACT(C223,INDEX(MyView!$B:$B,(MATCH($C223,MyView!$B:$B,0)))))</f>
        <v>0</v>
      </c>
    </row>
    <row r="224" spans="1:17" ht="15">
      <c r="A224" s="216">
        <f t="shared" si="18"/>
        <v>223</v>
      </c>
      <c r="B224" s="208"/>
      <c r="C224" s="209"/>
      <c r="D224" s="217"/>
      <c r="E224" s="221"/>
      <c r="F224" s="222"/>
      <c r="G224" s="220"/>
      <c r="H224" s="214"/>
      <c r="I224" s="209">
        <f>IF(COUNTBLANK($B224:$B224)=0,IF(ImageCollection!$B$15=SupportingData!$J$2,ProtectedData!$H$2,IF(ImageCollection!$B$15=SupportingData!$J$3,ProtectedData!$H$3,IF(ImageCollection!$B$15=SupportingData!$J$4,ProtectedData!$H$4,IF(ImageCollection!$B$15=SupportingData!$J$5,ProtectedData!$H$5)))),"")</f>
      </c>
      <c r="J224" s="215">
        <f t="shared" si="19"/>
        <v>0</v>
      </c>
      <c r="K224" s="215">
        <f t="shared" si="20"/>
        <v>0</v>
      </c>
      <c r="L224" s="215">
        <f t="shared" si="21"/>
        <v>0</v>
      </c>
      <c r="M224" s="215">
        <f t="shared" si="21"/>
        <v>0</v>
      </c>
      <c r="N224" s="215">
        <f t="shared" si="22"/>
        <v>0</v>
      </c>
      <c r="O224" s="215" t="b">
        <f t="shared" si="23"/>
        <v>1</v>
      </c>
      <c r="P224" s="185" t="b">
        <f>IF(ISNA(MATCH($B224,Specimen!$Z:$Z,0)),FALSE,EXACT(B224,INDEX(Specimen!$Z:$Z,(MATCH($B224,Specimen!$Z:$Z,0)))))</f>
        <v>0</v>
      </c>
      <c r="Q224" s="185" t="b">
        <f>IF(ISNA(MATCH($C224,MyView!$B:$B,0)),FALSE,EXACT(C224,INDEX(MyView!$B:$B,(MATCH($C224,MyView!$B:$B,0)))))</f>
        <v>0</v>
      </c>
    </row>
    <row r="225" spans="1:17" ht="15">
      <c r="A225" s="216">
        <f t="shared" si="18"/>
        <v>224</v>
      </c>
      <c r="B225" s="208"/>
      <c r="C225" s="209"/>
      <c r="D225" s="217"/>
      <c r="E225" s="221"/>
      <c r="F225" s="222"/>
      <c r="G225" s="220"/>
      <c r="H225" s="214"/>
      <c r="I225" s="209">
        <f>IF(COUNTBLANK($B225:$B225)=0,IF(ImageCollection!$B$15=SupportingData!$J$2,ProtectedData!$H$2,IF(ImageCollection!$B$15=SupportingData!$J$3,ProtectedData!$H$3,IF(ImageCollection!$B$15=SupportingData!$J$4,ProtectedData!$H$4,IF(ImageCollection!$B$15=SupportingData!$J$5,ProtectedData!$H$5)))),"")</f>
      </c>
      <c r="J225" s="215">
        <f t="shared" si="19"/>
        <v>0</v>
      </c>
      <c r="K225" s="215">
        <f t="shared" si="20"/>
        <v>0</v>
      </c>
      <c r="L225" s="215">
        <f t="shared" si="21"/>
        <v>0</v>
      </c>
      <c r="M225" s="215">
        <f t="shared" si="21"/>
        <v>0</v>
      </c>
      <c r="N225" s="215">
        <f t="shared" si="22"/>
        <v>0</v>
      </c>
      <c r="O225" s="215" t="b">
        <f t="shared" si="23"/>
        <v>1</v>
      </c>
      <c r="P225" s="185" t="b">
        <f>IF(ISNA(MATCH($B225,Specimen!$Z:$Z,0)),FALSE,EXACT(B225,INDEX(Specimen!$Z:$Z,(MATCH($B225,Specimen!$Z:$Z,0)))))</f>
        <v>0</v>
      </c>
      <c r="Q225" s="185" t="b">
        <f>IF(ISNA(MATCH($C225,MyView!$B:$B,0)),FALSE,EXACT(C225,INDEX(MyView!$B:$B,(MATCH($C225,MyView!$B:$B,0)))))</f>
        <v>0</v>
      </c>
    </row>
    <row r="226" spans="1:17" ht="15">
      <c r="A226" s="216">
        <f t="shared" si="18"/>
        <v>225</v>
      </c>
      <c r="B226" s="208"/>
      <c r="C226" s="209"/>
      <c r="D226" s="217"/>
      <c r="E226" s="221"/>
      <c r="F226" s="222"/>
      <c r="G226" s="220"/>
      <c r="H226" s="214"/>
      <c r="I226" s="209">
        <f>IF(COUNTBLANK($B226:$B226)=0,IF(ImageCollection!$B$15=SupportingData!$J$2,ProtectedData!$H$2,IF(ImageCollection!$B$15=SupportingData!$J$3,ProtectedData!$H$3,IF(ImageCollection!$B$15=SupportingData!$J$4,ProtectedData!$H$4,IF(ImageCollection!$B$15=SupportingData!$J$5,ProtectedData!$H$5)))),"")</f>
      </c>
      <c r="J226" s="215">
        <f t="shared" si="19"/>
        <v>0</v>
      </c>
      <c r="K226" s="215">
        <f t="shared" si="20"/>
        <v>0</v>
      </c>
      <c r="L226" s="215">
        <f t="shared" si="21"/>
        <v>0</v>
      </c>
      <c r="M226" s="215">
        <f t="shared" si="21"/>
        <v>0</v>
      </c>
      <c r="N226" s="215">
        <f t="shared" si="22"/>
        <v>0</v>
      </c>
      <c r="O226" s="215" t="b">
        <f t="shared" si="23"/>
        <v>1</v>
      </c>
      <c r="P226" s="185" t="b">
        <f>IF(ISNA(MATCH($B226,Specimen!$Z:$Z,0)),FALSE,EXACT(B226,INDEX(Specimen!$Z:$Z,(MATCH($B226,Specimen!$Z:$Z,0)))))</f>
        <v>0</v>
      </c>
      <c r="Q226" s="185" t="b">
        <f>IF(ISNA(MATCH($C226,MyView!$B:$B,0)),FALSE,EXACT(C226,INDEX(MyView!$B:$B,(MATCH($C226,MyView!$B:$B,0)))))</f>
        <v>0</v>
      </c>
    </row>
    <row r="227" spans="1:17" ht="15">
      <c r="A227" s="216">
        <f t="shared" si="18"/>
        <v>226</v>
      </c>
      <c r="B227" s="208"/>
      <c r="C227" s="209"/>
      <c r="D227" s="217"/>
      <c r="E227" s="221"/>
      <c r="F227" s="222"/>
      <c r="G227" s="220"/>
      <c r="H227" s="214"/>
      <c r="I227" s="209">
        <f>IF(COUNTBLANK($B227:$B227)=0,IF(ImageCollection!$B$15=SupportingData!$J$2,ProtectedData!$H$2,IF(ImageCollection!$B$15=SupportingData!$J$3,ProtectedData!$H$3,IF(ImageCollection!$B$15=SupportingData!$J$4,ProtectedData!$H$4,IF(ImageCollection!$B$15=SupportingData!$J$5,ProtectedData!$H$5)))),"")</f>
      </c>
      <c r="J227" s="215">
        <f t="shared" si="19"/>
        <v>0</v>
      </c>
      <c r="K227" s="215">
        <f t="shared" si="20"/>
        <v>0</v>
      </c>
      <c r="L227" s="215">
        <f t="shared" si="21"/>
        <v>0</v>
      </c>
      <c r="M227" s="215">
        <f t="shared" si="21"/>
        <v>0</v>
      </c>
      <c r="N227" s="215">
        <f t="shared" si="22"/>
        <v>0</v>
      </c>
      <c r="O227" s="215" t="b">
        <f t="shared" si="23"/>
        <v>1</v>
      </c>
      <c r="P227" s="185" t="b">
        <f>IF(ISNA(MATCH($B227,Specimen!$Z:$Z,0)),FALSE,EXACT(B227,INDEX(Specimen!$Z:$Z,(MATCH($B227,Specimen!$Z:$Z,0)))))</f>
        <v>0</v>
      </c>
      <c r="Q227" s="185" t="b">
        <f>IF(ISNA(MATCH($C227,MyView!$B:$B,0)),FALSE,EXACT(C227,INDEX(MyView!$B:$B,(MATCH($C227,MyView!$B:$B,0)))))</f>
        <v>0</v>
      </c>
    </row>
    <row r="228" spans="1:17" ht="15">
      <c r="A228" s="216">
        <f t="shared" si="18"/>
        <v>227</v>
      </c>
      <c r="B228" s="208"/>
      <c r="C228" s="209"/>
      <c r="D228" s="217"/>
      <c r="E228" s="221"/>
      <c r="F228" s="222"/>
      <c r="G228" s="220"/>
      <c r="H228" s="214"/>
      <c r="I228" s="209">
        <f>IF(COUNTBLANK($B228:$B228)=0,IF(ImageCollection!$B$15=SupportingData!$J$2,ProtectedData!$H$2,IF(ImageCollection!$B$15=SupportingData!$J$3,ProtectedData!$H$3,IF(ImageCollection!$B$15=SupportingData!$J$4,ProtectedData!$H$4,IF(ImageCollection!$B$15=SupportingData!$J$5,ProtectedData!$H$5)))),"")</f>
      </c>
      <c r="J228" s="215">
        <f t="shared" si="19"/>
        <v>0</v>
      </c>
      <c r="K228" s="215">
        <f t="shared" si="20"/>
        <v>0</v>
      </c>
      <c r="L228" s="215">
        <f t="shared" si="21"/>
        <v>0</v>
      </c>
      <c r="M228" s="215">
        <f t="shared" si="21"/>
        <v>0</v>
      </c>
      <c r="N228" s="215">
        <f t="shared" si="22"/>
        <v>0</v>
      </c>
      <c r="O228" s="215" t="b">
        <f t="shared" si="23"/>
        <v>1</v>
      </c>
      <c r="P228" s="185" t="b">
        <f>IF(ISNA(MATCH($B228,Specimen!$Z:$Z,0)),FALSE,EXACT(B228,INDEX(Specimen!$Z:$Z,(MATCH($B228,Specimen!$Z:$Z,0)))))</f>
        <v>0</v>
      </c>
      <c r="Q228" s="185" t="b">
        <f>IF(ISNA(MATCH($C228,MyView!$B:$B,0)),FALSE,EXACT(C228,INDEX(MyView!$B:$B,(MATCH($C228,MyView!$B:$B,0)))))</f>
        <v>0</v>
      </c>
    </row>
    <row r="229" spans="1:17" ht="15">
      <c r="A229" s="216">
        <f t="shared" si="18"/>
        <v>228</v>
      </c>
      <c r="B229" s="208"/>
      <c r="C229" s="209"/>
      <c r="D229" s="217"/>
      <c r="E229" s="221"/>
      <c r="F229" s="222"/>
      <c r="G229" s="220"/>
      <c r="H229" s="214"/>
      <c r="I229" s="209">
        <f>IF(COUNTBLANK($B229:$B229)=0,IF(ImageCollection!$B$15=SupportingData!$J$2,ProtectedData!$H$2,IF(ImageCollection!$B$15=SupportingData!$J$3,ProtectedData!$H$3,IF(ImageCollection!$B$15=SupportingData!$J$4,ProtectedData!$H$4,IF(ImageCollection!$B$15=SupportingData!$J$5,ProtectedData!$H$5)))),"")</f>
      </c>
      <c r="J229" s="215">
        <f t="shared" si="19"/>
        <v>0</v>
      </c>
      <c r="K229" s="215">
        <f t="shared" si="20"/>
        <v>0</v>
      </c>
      <c r="L229" s="215">
        <f t="shared" si="21"/>
        <v>0</v>
      </c>
      <c r="M229" s="215">
        <f t="shared" si="21"/>
        <v>0</v>
      </c>
      <c r="N229" s="215">
        <f t="shared" si="22"/>
        <v>0</v>
      </c>
      <c r="O229" s="215" t="b">
        <f t="shared" si="23"/>
        <v>1</v>
      </c>
      <c r="P229" s="185" t="b">
        <f>IF(ISNA(MATCH($B229,Specimen!$Z:$Z,0)),FALSE,EXACT(B229,INDEX(Specimen!$Z:$Z,(MATCH($B229,Specimen!$Z:$Z,0)))))</f>
        <v>0</v>
      </c>
      <c r="Q229" s="185" t="b">
        <f>IF(ISNA(MATCH($C229,MyView!$B:$B,0)),FALSE,EXACT(C229,INDEX(MyView!$B:$B,(MATCH($C229,MyView!$B:$B,0)))))</f>
        <v>0</v>
      </c>
    </row>
    <row r="230" spans="1:17" ht="15">
      <c r="A230" s="216">
        <f t="shared" si="18"/>
        <v>229</v>
      </c>
      <c r="B230" s="208"/>
      <c r="C230" s="209"/>
      <c r="D230" s="217"/>
      <c r="E230" s="221"/>
      <c r="F230" s="222"/>
      <c r="G230" s="220"/>
      <c r="H230" s="214"/>
      <c r="I230" s="209">
        <f>IF(COUNTBLANK($B230:$B230)=0,IF(ImageCollection!$B$15=SupportingData!$J$2,ProtectedData!$H$2,IF(ImageCollection!$B$15=SupportingData!$J$3,ProtectedData!$H$3,IF(ImageCollection!$B$15=SupportingData!$J$4,ProtectedData!$H$4,IF(ImageCollection!$B$15=SupportingData!$J$5,ProtectedData!$H$5)))),"")</f>
      </c>
      <c r="J230" s="215">
        <f t="shared" si="19"/>
        <v>0</v>
      </c>
      <c r="K230" s="215">
        <f t="shared" si="20"/>
        <v>0</v>
      </c>
      <c r="L230" s="215">
        <f t="shared" si="21"/>
        <v>0</v>
      </c>
      <c r="M230" s="215">
        <f t="shared" si="21"/>
        <v>0</v>
      </c>
      <c r="N230" s="215">
        <f t="shared" si="22"/>
        <v>0</v>
      </c>
      <c r="O230" s="215" t="b">
        <f t="shared" si="23"/>
        <v>1</v>
      </c>
      <c r="P230" s="185" t="b">
        <f>IF(ISNA(MATCH($B230,Specimen!$Z:$Z,0)),FALSE,EXACT(B230,INDEX(Specimen!$Z:$Z,(MATCH($B230,Specimen!$Z:$Z,0)))))</f>
        <v>0</v>
      </c>
      <c r="Q230" s="185" t="b">
        <f>IF(ISNA(MATCH($C230,MyView!$B:$B,0)),FALSE,EXACT(C230,INDEX(MyView!$B:$B,(MATCH($C230,MyView!$B:$B,0)))))</f>
        <v>0</v>
      </c>
    </row>
    <row r="231" spans="1:17" ht="15">
      <c r="A231" s="216">
        <f t="shared" si="18"/>
        <v>230</v>
      </c>
      <c r="B231" s="208"/>
      <c r="C231" s="209"/>
      <c r="D231" s="217"/>
      <c r="E231" s="221"/>
      <c r="F231" s="222"/>
      <c r="G231" s="220"/>
      <c r="H231" s="214"/>
      <c r="I231" s="209">
        <f>IF(COUNTBLANK($B231:$B231)=0,IF(ImageCollection!$B$15=SupportingData!$J$2,ProtectedData!$H$2,IF(ImageCollection!$B$15=SupportingData!$J$3,ProtectedData!$H$3,IF(ImageCollection!$B$15=SupportingData!$J$4,ProtectedData!$H$4,IF(ImageCollection!$B$15=SupportingData!$J$5,ProtectedData!$H$5)))),"")</f>
      </c>
      <c r="J231" s="215">
        <f t="shared" si="19"/>
        <v>0</v>
      </c>
      <c r="K231" s="215">
        <f t="shared" si="20"/>
        <v>0</v>
      </c>
      <c r="L231" s="215">
        <f t="shared" si="21"/>
        <v>0</v>
      </c>
      <c r="M231" s="215">
        <f t="shared" si="21"/>
        <v>0</v>
      </c>
      <c r="N231" s="215">
        <f t="shared" si="22"/>
        <v>0</v>
      </c>
      <c r="O231" s="215" t="b">
        <f t="shared" si="23"/>
        <v>1</v>
      </c>
      <c r="P231" s="185" t="b">
        <f>IF(ISNA(MATCH($B231,Specimen!$Z:$Z,0)),FALSE,EXACT(B231,INDEX(Specimen!$Z:$Z,(MATCH($B231,Specimen!$Z:$Z,0)))))</f>
        <v>0</v>
      </c>
      <c r="Q231" s="185" t="b">
        <f>IF(ISNA(MATCH($C231,MyView!$B:$B,0)),FALSE,EXACT(C231,INDEX(MyView!$B:$B,(MATCH($C231,MyView!$B:$B,0)))))</f>
        <v>0</v>
      </c>
    </row>
    <row r="232" spans="1:17" ht="15">
      <c r="A232" s="216">
        <f t="shared" si="18"/>
        <v>231</v>
      </c>
      <c r="B232" s="208"/>
      <c r="C232" s="209"/>
      <c r="D232" s="217"/>
      <c r="E232" s="221"/>
      <c r="F232" s="222"/>
      <c r="G232" s="220"/>
      <c r="H232" s="214"/>
      <c r="I232" s="209">
        <f>IF(COUNTBLANK($B232:$B232)=0,IF(ImageCollection!$B$15=SupportingData!$J$2,ProtectedData!$H$2,IF(ImageCollection!$B$15=SupportingData!$J$3,ProtectedData!$H$3,IF(ImageCollection!$B$15=SupportingData!$J$4,ProtectedData!$H$4,IF(ImageCollection!$B$15=SupportingData!$J$5,ProtectedData!$H$5)))),"")</f>
      </c>
      <c r="J232" s="215">
        <f t="shared" si="19"/>
        <v>0</v>
      </c>
      <c r="K232" s="215">
        <f t="shared" si="20"/>
        <v>0</v>
      </c>
      <c r="L232" s="215">
        <f t="shared" si="21"/>
        <v>0</v>
      </c>
      <c r="M232" s="215">
        <f t="shared" si="21"/>
        <v>0</v>
      </c>
      <c r="N232" s="215">
        <f t="shared" si="22"/>
        <v>0</v>
      </c>
      <c r="O232" s="215" t="b">
        <f t="shared" si="23"/>
        <v>1</v>
      </c>
      <c r="P232" s="185" t="b">
        <f>IF(ISNA(MATCH($B232,Specimen!$Z:$Z,0)),FALSE,EXACT(B232,INDEX(Specimen!$Z:$Z,(MATCH($B232,Specimen!$Z:$Z,0)))))</f>
        <v>0</v>
      </c>
      <c r="Q232" s="185" t="b">
        <f>IF(ISNA(MATCH($C232,MyView!$B:$B,0)),FALSE,EXACT(C232,INDEX(MyView!$B:$B,(MATCH($C232,MyView!$B:$B,0)))))</f>
        <v>0</v>
      </c>
    </row>
    <row r="233" spans="1:17" ht="15">
      <c r="A233" s="216">
        <f t="shared" si="18"/>
        <v>232</v>
      </c>
      <c r="B233" s="208"/>
      <c r="C233" s="209"/>
      <c r="D233" s="217"/>
      <c r="E233" s="221"/>
      <c r="F233" s="222"/>
      <c r="G233" s="220"/>
      <c r="H233" s="214"/>
      <c r="I233" s="209">
        <f>IF(COUNTBLANK($B233:$B233)=0,IF(ImageCollection!$B$15=SupportingData!$J$2,ProtectedData!$H$2,IF(ImageCollection!$B$15=SupportingData!$J$3,ProtectedData!$H$3,IF(ImageCollection!$B$15=SupportingData!$J$4,ProtectedData!$H$4,IF(ImageCollection!$B$15=SupportingData!$J$5,ProtectedData!$H$5)))),"")</f>
      </c>
      <c r="J233" s="215">
        <f t="shared" si="19"/>
        <v>0</v>
      </c>
      <c r="K233" s="215">
        <f t="shared" si="20"/>
        <v>0</v>
      </c>
      <c r="L233" s="215">
        <f t="shared" si="21"/>
        <v>0</v>
      </c>
      <c r="M233" s="215">
        <f t="shared" si="21"/>
        <v>0</v>
      </c>
      <c r="N233" s="215">
        <f t="shared" si="22"/>
        <v>0</v>
      </c>
      <c r="O233" s="215" t="b">
        <f t="shared" si="23"/>
        <v>1</v>
      </c>
      <c r="P233" s="185" t="b">
        <f>IF(ISNA(MATCH($B233,Specimen!$Z:$Z,0)),FALSE,EXACT(B233,INDEX(Specimen!$Z:$Z,(MATCH($B233,Specimen!$Z:$Z,0)))))</f>
        <v>0</v>
      </c>
      <c r="Q233" s="185" t="b">
        <f>IF(ISNA(MATCH($C233,MyView!$B:$B,0)),FALSE,EXACT(C233,INDEX(MyView!$B:$B,(MATCH($C233,MyView!$B:$B,0)))))</f>
        <v>0</v>
      </c>
    </row>
    <row r="234" spans="1:17" ht="15">
      <c r="A234" s="216">
        <f t="shared" si="18"/>
        <v>233</v>
      </c>
      <c r="B234" s="208"/>
      <c r="C234" s="209"/>
      <c r="D234" s="217"/>
      <c r="E234" s="221"/>
      <c r="F234" s="222"/>
      <c r="G234" s="220"/>
      <c r="H234" s="214"/>
      <c r="I234" s="209">
        <f>IF(COUNTBLANK($B234:$B234)=0,IF(ImageCollection!$B$15=SupportingData!$J$2,ProtectedData!$H$2,IF(ImageCollection!$B$15=SupportingData!$J$3,ProtectedData!$H$3,IF(ImageCollection!$B$15=SupportingData!$J$4,ProtectedData!$H$4,IF(ImageCollection!$B$15=SupportingData!$J$5,ProtectedData!$H$5)))),"")</f>
      </c>
      <c r="J234" s="215">
        <f t="shared" si="19"/>
        <v>0</v>
      </c>
      <c r="K234" s="215">
        <f t="shared" si="20"/>
        <v>0</v>
      </c>
      <c r="L234" s="215">
        <f t="shared" si="21"/>
        <v>0</v>
      </c>
      <c r="M234" s="215">
        <f t="shared" si="21"/>
        <v>0</v>
      </c>
      <c r="N234" s="215">
        <f t="shared" si="22"/>
        <v>0</v>
      </c>
      <c r="O234" s="215" t="b">
        <f t="shared" si="23"/>
        <v>1</v>
      </c>
      <c r="P234" s="185" t="b">
        <f>IF(ISNA(MATCH($B234,Specimen!$Z:$Z,0)),FALSE,EXACT(B234,INDEX(Specimen!$Z:$Z,(MATCH($B234,Specimen!$Z:$Z,0)))))</f>
        <v>0</v>
      </c>
      <c r="Q234" s="185" t="b">
        <f>IF(ISNA(MATCH($C234,MyView!$B:$B,0)),FALSE,EXACT(C234,INDEX(MyView!$B:$B,(MATCH($C234,MyView!$B:$B,0)))))</f>
        <v>0</v>
      </c>
    </row>
    <row r="235" spans="1:17" ht="15">
      <c r="A235" s="216">
        <f t="shared" si="18"/>
        <v>234</v>
      </c>
      <c r="B235" s="208"/>
      <c r="C235" s="209"/>
      <c r="D235" s="217"/>
      <c r="E235" s="221"/>
      <c r="F235" s="222"/>
      <c r="G235" s="220"/>
      <c r="H235" s="214"/>
      <c r="I235" s="209">
        <f>IF(COUNTBLANK($B235:$B235)=0,IF(ImageCollection!$B$15=SupportingData!$J$2,ProtectedData!$H$2,IF(ImageCollection!$B$15=SupportingData!$J$3,ProtectedData!$H$3,IF(ImageCollection!$B$15=SupportingData!$J$4,ProtectedData!$H$4,IF(ImageCollection!$B$15=SupportingData!$J$5,ProtectedData!$H$5)))),"")</f>
      </c>
      <c r="J235" s="215">
        <f t="shared" si="19"/>
        <v>0</v>
      </c>
      <c r="K235" s="215">
        <f t="shared" si="20"/>
        <v>0</v>
      </c>
      <c r="L235" s="215">
        <f t="shared" si="21"/>
        <v>0</v>
      </c>
      <c r="M235" s="215">
        <f t="shared" si="21"/>
        <v>0</v>
      </c>
      <c r="N235" s="215">
        <f t="shared" si="22"/>
        <v>0</v>
      </c>
      <c r="O235" s="215" t="b">
        <f t="shared" si="23"/>
        <v>1</v>
      </c>
      <c r="P235" s="185" t="b">
        <f>IF(ISNA(MATCH($B235,Specimen!$Z:$Z,0)),FALSE,EXACT(B235,INDEX(Specimen!$Z:$Z,(MATCH($B235,Specimen!$Z:$Z,0)))))</f>
        <v>0</v>
      </c>
      <c r="Q235" s="185" t="b">
        <f>IF(ISNA(MATCH($C235,MyView!$B:$B,0)),FALSE,EXACT(C235,INDEX(MyView!$B:$B,(MATCH($C235,MyView!$B:$B,0)))))</f>
        <v>0</v>
      </c>
    </row>
    <row r="236" spans="1:17" ht="15">
      <c r="A236" s="216">
        <f t="shared" si="18"/>
        <v>235</v>
      </c>
      <c r="B236" s="208"/>
      <c r="C236" s="209"/>
      <c r="D236" s="217"/>
      <c r="E236" s="221"/>
      <c r="F236" s="222"/>
      <c r="G236" s="220"/>
      <c r="H236" s="214"/>
      <c r="I236" s="209">
        <f>IF(COUNTBLANK($B236:$B236)=0,IF(ImageCollection!$B$15=SupportingData!$J$2,ProtectedData!$H$2,IF(ImageCollection!$B$15=SupportingData!$J$3,ProtectedData!$H$3,IF(ImageCollection!$B$15=SupportingData!$J$4,ProtectedData!$H$4,IF(ImageCollection!$B$15=SupportingData!$J$5,ProtectedData!$H$5)))),"")</f>
      </c>
      <c r="J236" s="215">
        <f t="shared" si="19"/>
        <v>0</v>
      </c>
      <c r="K236" s="215">
        <f t="shared" si="20"/>
        <v>0</v>
      </c>
      <c r="L236" s="215">
        <f t="shared" si="21"/>
        <v>0</v>
      </c>
      <c r="M236" s="215">
        <f t="shared" si="21"/>
        <v>0</v>
      </c>
      <c r="N236" s="215">
        <f t="shared" si="22"/>
        <v>0</v>
      </c>
      <c r="O236" s="215" t="b">
        <f t="shared" si="23"/>
        <v>1</v>
      </c>
      <c r="P236" s="185" t="b">
        <f>IF(ISNA(MATCH($B236,Specimen!$Z:$Z,0)),FALSE,EXACT(B236,INDEX(Specimen!$Z:$Z,(MATCH($B236,Specimen!$Z:$Z,0)))))</f>
        <v>0</v>
      </c>
      <c r="Q236" s="185" t="b">
        <f>IF(ISNA(MATCH($C236,MyView!$B:$B,0)),FALSE,EXACT(C236,INDEX(MyView!$B:$B,(MATCH($C236,MyView!$B:$B,0)))))</f>
        <v>0</v>
      </c>
    </row>
    <row r="237" spans="1:17" ht="15">
      <c r="A237" s="216">
        <f t="shared" si="18"/>
        <v>236</v>
      </c>
      <c r="B237" s="208"/>
      <c r="C237" s="209"/>
      <c r="D237" s="217"/>
      <c r="E237" s="221"/>
      <c r="F237" s="222"/>
      <c r="G237" s="220"/>
      <c r="H237" s="214"/>
      <c r="I237" s="209">
        <f>IF(COUNTBLANK($B237:$B237)=0,IF(ImageCollection!$B$15=SupportingData!$J$2,ProtectedData!$H$2,IF(ImageCollection!$B$15=SupportingData!$J$3,ProtectedData!$H$3,IF(ImageCollection!$B$15=SupportingData!$J$4,ProtectedData!$H$4,IF(ImageCollection!$B$15=SupportingData!$J$5,ProtectedData!$H$5)))),"")</f>
      </c>
      <c r="J237" s="215">
        <f t="shared" si="19"/>
        <v>0</v>
      </c>
      <c r="K237" s="215">
        <f t="shared" si="20"/>
        <v>0</v>
      </c>
      <c r="L237" s="215">
        <f t="shared" si="21"/>
        <v>0</v>
      </c>
      <c r="M237" s="215">
        <f t="shared" si="21"/>
        <v>0</v>
      </c>
      <c r="N237" s="215">
        <f t="shared" si="22"/>
        <v>0</v>
      </c>
      <c r="O237" s="215" t="b">
        <f t="shared" si="23"/>
        <v>1</v>
      </c>
      <c r="P237" s="185" t="b">
        <f>IF(ISNA(MATCH($B237,Specimen!$Z:$Z,0)),FALSE,EXACT(B237,INDEX(Specimen!$Z:$Z,(MATCH($B237,Specimen!$Z:$Z,0)))))</f>
        <v>0</v>
      </c>
      <c r="Q237" s="185" t="b">
        <f>IF(ISNA(MATCH($C237,MyView!$B:$B,0)),FALSE,EXACT(C237,INDEX(MyView!$B:$B,(MATCH($C237,MyView!$B:$B,0)))))</f>
        <v>0</v>
      </c>
    </row>
    <row r="238" spans="1:17" ht="15">
      <c r="A238" s="216">
        <f t="shared" si="18"/>
        <v>237</v>
      </c>
      <c r="B238" s="208"/>
      <c r="C238" s="209"/>
      <c r="D238" s="217"/>
      <c r="E238" s="221"/>
      <c r="F238" s="222"/>
      <c r="G238" s="220"/>
      <c r="H238" s="214"/>
      <c r="I238" s="209">
        <f>IF(COUNTBLANK($B238:$B238)=0,IF(ImageCollection!$B$15=SupportingData!$J$2,ProtectedData!$H$2,IF(ImageCollection!$B$15=SupportingData!$J$3,ProtectedData!$H$3,IF(ImageCollection!$B$15=SupportingData!$J$4,ProtectedData!$H$4,IF(ImageCollection!$B$15=SupportingData!$J$5,ProtectedData!$H$5)))),"")</f>
      </c>
      <c r="J238" s="215">
        <f t="shared" si="19"/>
        <v>0</v>
      </c>
      <c r="K238" s="215">
        <f t="shared" si="20"/>
        <v>0</v>
      </c>
      <c r="L238" s="215">
        <f t="shared" si="21"/>
        <v>0</v>
      </c>
      <c r="M238" s="215">
        <f t="shared" si="21"/>
        <v>0</v>
      </c>
      <c r="N238" s="215">
        <f t="shared" si="22"/>
        <v>0</v>
      </c>
      <c r="O238" s="215" t="b">
        <f t="shared" si="23"/>
        <v>1</v>
      </c>
      <c r="P238" s="185" t="b">
        <f>IF(ISNA(MATCH($B238,Specimen!$Z:$Z,0)),FALSE,EXACT(B238,INDEX(Specimen!$Z:$Z,(MATCH($B238,Specimen!$Z:$Z,0)))))</f>
        <v>0</v>
      </c>
      <c r="Q238" s="185" t="b">
        <f>IF(ISNA(MATCH($C238,MyView!$B:$B,0)),FALSE,EXACT(C238,INDEX(MyView!$B:$B,(MATCH($C238,MyView!$B:$B,0)))))</f>
        <v>0</v>
      </c>
    </row>
    <row r="239" spans="1:17" ht="15">
      <c r="A239" s="216">
        <f t="shared" si="18"/>
        <v>238</v>
      </c>
      <c r="B239" s="208"/>
      <c r="C239" s="209"/>
      <c r="D239" s="217"/>
      <c r="E239" s="221"/>
      <c r="F239" s="222"/>
      <c r="G239" s="220"/>
      <c r="H239" s="214"/>
      <c r="I239" s="209">
        <f>IF(COUNTBLANK($B239:$B239)=0,IF(ImageCollection!$B$15=SupportingData!$J$2,ProtectedData!$H$2,IF(ImageCollection!$B$15=SupportingData!$J$3,ProtectedData!$H$3,IF(ImageCollection!$B$15=SupportingData!$J$4,ProtectedData!$H$4,IF(ImageCollection!$B$15=SupportingData!$J$5,ProtectedData!$H$5)))),"")</f>
      </c>
      <c r="J239" s="215">
        <f t="shared" si="19"/>
        <v>0</v>
      </c>
      <c r="K239" s="215">
        <f t="shared" si="20"/>
        <v>0</v>
      </c>
      <c r="L239" s="215">
        <f t="shared" si="21"/>
        <v>0</v>
      </c>
      <c r="M239" s="215">
        <f t="shared" si="21"/>
        <v>0</v>
      </c>
      <c r="N239" s="215">
        <f t="shared" si="22"/>
        <v>0</v>
      </c>
      <c r="O239" s="215" t="b">
        <f t="shared" si="23"/>
        <v>1</v>
      </c>
      <c r="P239" s="185" t="b">
        <f>IF(ISNA(MATCH($B239,Specimen!$Z:$Z,0)),FALSE,EXACT(B239,INDEX(Specimen!$Z:$Z,(MATCH($B239,Specimen!$Z:$Z,0)))))</f>
        <v>0</v>
      </c>
      <c r="Q239" s="185" t="b">
        <f>IF(ISNA(MATCH($C239,MyView!$B:$B,0)),FALSE,EXACT(C239,INDEX(MyView!$B:$B,(MATCH($C239,MyView!$B:$B,0)))))</f>
        <v>0</v>
      </c>
    </row>
    <row r="240" spans="1:17" ht="15">
      <c r="A240" s="216">
        <f t="shared" si="18"/>
        <v>239</v>
      </c>
      <c r="B240" s="208"/>
      <c r="C240" s="209"/>
      <c r="D240" s="217"/>
      <c r="E240" s="221"/>
      <c r="F240" s="222"/>
      <c r="G240" s="220"/>
      <c r="H240" s="214"/>
      <c r="I240" s="209">
        <f>IF(COUNTBLANK($B240:$B240)=0,IF(ImageCollection!$B$15=SupportingData!$J$2,ProtectedData!$H$2,IF(ImageCollection!$B$15=SupportingData!$J$3,ProtectedData!$H$3,IF(ImageCollection!$B$15=SupportingData!$J$4,ProtectedData!$H$4,IF(ImageCollection!$B$15=SupportingData!$J$5,ProtectedData!$H$5)))),"")</f>
      </c>
      <c r="J240" s="215">
        <f t="shared" si="19"/>
        <v>0</v>
      </c>
      <c r="K240" s="215">
        <f t="shared" si="20"/>
        <v>0</v>
      </c>
      <c r="L240" s="215">
        <f t="shared" si="21"/>
        <v>0</v>
      </c>
      <c r="M240" s="215">
        <f t="shared" si="21"/>
        <v>0</v>
      </c>
      <c r="N240" s="215">
        <f t="shared" si="22"/>
        <v>0</v>
      </c>
      <c r="O240" s="215" t="b">
        <f t="shared" si="23"/>
        <v>1</v>
      </c>
      <c r="P240" s="185" t="b">
        <f>IF(ISNA(MATCH($B240,Specimen!$Z:$Z,0)),FALSE,EXACT(B240,INDEX(Specimen!$Z:$Z,(MATCH($B240,Specimen!$Z:$Z,0)))))</f>
        <v>0</v>
      </c>
      <c r="Q240" s="185" t="b">
        <f>IF(ISNA(MATCH($C240,MyView!$B:$B,0)),FALSE,EXACT(C240,INDEX(MyView!$B:$B,(MATCH($C240,MyView!$B:$B,0)))))</f>
        <v>0</v>
      </c>
    </row>
    <row r="241" spans="1:17" ht="15">
      <c r="A241" s="216">
        <f t="shared" si="18"/>
        <v>240</v>
      </c>
      <c r="B241" s="208"/>
      <c r="C241" s="209"/>
      <c r="D241" s="217"/>
      <c r="E241" s="221"/>
      <c r="F241" s="222"/>
      <c r="G241" s="220"/>
      <c r="H241" s="214"/>
      <c r="I241" s="209">
        <f>IF(COUNTBLANK($B241:$B241)=0,IF(ImageCollection!$B$15=SupportingData!$J$2,ProtectedData!$H$2,IF(ImageCollection!$B$15=SupportingData!$J$3,ProtectedData!$H$3,IF(ImageCollection!$B$15=SupportingData!$J$4,ProtectedData!$H$4,IF(ImageCollection!$B$15=SupportingData!$J$5,ProtectedData!$H$5)))),"")</f>
      </c>
      <c r="J241" s="215">
        <f t="shared" si="19"/>
        <v>0</v>
      </c>
      <c r="K241" s="215">
        <f t="shared" si="20"/>
        <v>0</v>
      </c>
      <c r="L241" s="215">
        <f t="shared" si="21"/>
        <v>0</v>
      </c>
      <c r="M241" s="215">
        <f t="shared" si="21"/>
        <v>0</v>
      </c>
      <c r="N241" s="215">
        <f t="shared" si="22"/>
        <v>0</v>
      </c>
      <c r="O241" s="215" t="b">
        <f t="shared" si="23"/>
        <v>1</v>
      </c>
      <c r="P241" s="185" t="b">
        <f>IF(ISNA(MATCH($B241,Specimen!$Z:$Z,0)),FALSE,EXACT(B241,INDEX(Specimen!$Z:$Z,(MATCH($B241,Specimen!$Z:$Z,0)))))</f>
        <v>0</v>
      </c>
      <c r="Q241" s="185" t="b">
        <f>IF(ISNA(MATCH($C241,MyView!$B:$B,0)),FALSE,EXACT(C241,INDEX(MyView!$B:$B,(MATCH($C241,MyView!$B:$B,0)))))</f>
        <v>0</v>
      </c>
    </row>
    <row r="242" spans="1:17" ht="15">
      <c r="A242" s="216">
        <f t="shared" si="18"/>
        <v>241</v>
      </c>
      <c r="B242" s="208"/>
      <c r="C242" s="209"/>
      <c r="D242" s="217"/>
      <c r="E242" s="221"/>
      <c r="F242" s="222"/>
      <c r="G242" s="220"/>
      <c r="H242" s="214"/>
      <c r="I242" s="209">
        <f>IF(COUNTBLANK($B242:$B242)=0,IF(ImageCollection!$B$15=SupportingData!$J$2,ProtectedData!$H$2,IF(ImageCollection!$B$15=SupportingData!$J$3,ProtectedData!$H$3,IF(ImageCollection!$B$15=SupportingData!$J$4,ProtectedData!$H$4,IF(ImageCollection!$B$15=SupportingData!$J$5,ProtectedData!$H$5)))),"")</f>
      </c>
      <c r="J242" s="215">
        <f t="shared" si="19"/>
        <v>0</v>
      </c>
      <c r="K242" s="215">
        <f t="shared" si="20"/>
        <v>0</v>
      </c>
      <c r="L242" s="215">
        <f t="shared" si="21"/>
        <v>0</v>
      </c>
      <c r="M242" s="215">
        <f t="shared" si="21"/>
        <v>0</v>
      </c>
      <c r="N242" s="215">
        <f t="shared" si="22"/>
        <v>0</v>
      </c>
      <c r="O242" s="215" t="b">
        <f t="shared" si="23"/>
        <v>1</v>
      </c>
      <c r="P242" s="185" t="b">
        <f>IF(ISNA(MATCH($B242,Specimen!$Z:$Z,0)),FALSE,EXACT(B242,INDEX(Specimen!$Z:$Z,(MATCH($B242,Specimen!$Z:$Z,0)))))</f>
        <v>0</v>
      </c>
      <c r="Q242" s="185" t="b">
        <f>IF(ISNA(MATCH($C242,MyView!$B:$B,0)),FALSE,EXACT(C242,INDEX(MyView!$B:$B,(MATCH($C242,MyView!$B:$B,0)))))</f>
        <v>0</v>
      </c>
    </row>
    <row r="243" spans="1:17" ht="15">
      <c r="A243" s="216">
        <f t="shared" si="18"/>
        <v>242</v>
      </c>
      <c r="B243" s="208"/>
      <c r="C243" s="209"/>
      <c r="D243" s="217"/>
      <c r="E243" s="221"/>
      <c r="F243" s="222"/>
      <c r="G243" s="220"/>
      <c r="H243" s="214"/>
      <c r="I243" s="209">
        <f>IF(COUNTBLANK($B243:$B243)=0,IF(ImageCollection!$B$15=SupportingData!$J$2,ProtectedData!$H$2,IF(ImageCollection!$B$15=SupportingData!$J$3,ProtectedData!$H$3,IF(ImageCollection!$B$15=SupportingData!$J$4,ProtectedData!$H$4,IF(ImageCollection!$B$15=SupportingData!$J$5,ProtectedData!$H$5)))),"")</f>
      </c>
      <c r="J243" s="215">
        <f t="shared" si="19"/>
        <v>0</v>
      </c>
      <c r="K243" s="215">
        <f t="shared" si="20"/>
        <v>0</v>
      </c>
      <c r="L243" s="215">
        <f t="shared" si="21"/>
        <v>0</v>
      </c>
      <c r="M243" s="215">
        <f t="shared" si="21"/>
        <v>0</v>
      </c>
      <c r="N243" s="215">
        <f t="shared" si="22"/>
        <v>0</v>
      </c>
      <c r="O243" s="215" t="b">
        <f t="shared" si="23"/>
        <v>1</v>
      </c>
      <c r="P243" s="185" t="b">
        <f>IF(ISNA(MATCH($B243,Specimen!$Z:$Z,0)),FALSE,EXACT(B243,INDEX(Specimen!$Z:$Z,(MATCH($B243,Specimen!$Z:$Z,0)))))</f>
        <v>0</v>
      </c>
      <c r="Q243" s="185" t="b">
        <f>IF(ISNA(MATCH($C243,MyView!$B:$B,0)),FALSE,EXACT(C243,INDEX(MyView!$B:$B,(MATCH($C243,MyView!$B:$B,0)))))</f>
        <v>0</v>
      </c>
    </row>
    <row r="244" spans="1:17" ht="15">
      <c r="A244" s="216">
        <f t="shared" si="18"/>
        <v>243</v>
      </c>
      <c r="B244" s="208"/>
      <c r="C244" s="209"/>
      <c r="D244" s="217"/>
      <c r="E244" s="221"/>
      <c r="F244" s="222"/>
      <c r="G244" s="220"/>
      <c r="H244" s="214"/>
      <c r="I244" s="209">
        <f>IF(COUNTBLANK($B244:$B244)=0,IF(ImageCollection!$B$15=SupportingData!$J$2,ProtectedData!$H$2,IF(ImageCollection!$B$15=SupportingData!$J$3,ProtectedData!$H$3,IF(ImageCollection!$B$15=SupportingData!$J$4,ProtectedData!$H$4,IF(ImageCollection!$B$15=SupportingData!$J$5,ProtectedData!$H$5)))),"")</f>
      </c>
      <c r="J244" s="215">
        <f t="shared" si="19"/>
        <v>0</v>
      </c>
      <c r="K244" s="215">
        <f t="shared" si="20"/>
        <v>0</v>
      </c>
      <c r="L244" s="215">
        <f t="shared" si="21"/>
        <v>0</v>
      </c>
      <c r="M244" s="215">
        <f t="shared" si="21"/>
        <v>0</v>
      </c>
      <c r="N244" s="215">
        <f t="shared" si="22"/>
        <v>0</v>
      </c>
      <c r="O244" s="215" t="b">
        <f t="shared" si="23"/>
        <v>1</v>
      </c>
      <c r="P244" s="185" t="b">
        <f>IF(ISNA(MATCH($B244,Specimen!$Z:$Z,0)),FALSE,EXACT(B244,INDEX(Specimen!$Z:$Z,(MATCH($B244,Specimen!$Z:$Z,0)))))</f>
        <v>0</v>
      </c>
      <c r="Q244" s="185" t="b">
        <f>IF(ISNA(MATCH($C244,MyView!$B:$B,0)),FALSE,EXACT(C244,INDEX(MyView!$B:$B,(MATCH($C244,MyView!$B:$B,0)))))</f>
        <v>0</v>
      </c>
    </row>
    <row r="245" spans="1:17" ht="15">
      <c r="A245" s="216">
        <f t="shared" si="18"/>
        <v>244</v>
      </c>
      <c r="B245" s="208"/>
      <c r="C245" s="209"/>
      <c r="D245" s="217"/>
      <c r="E245" s="221"/>
      <c r="F245" s="222"/>
      <c r="G245" s="220"/>
      <c r="H245" s="214"/>
      <c r="I245" s="209">
        <f>IF(COUNTBLANK($B245:$B245)=0,IF(ImageCollection!$B$15=SupportingData!$J$2,ProtectedData!$H$2,IF(ImageCollection!$B$15=SupportingData!$J$3,ProtectedData!$H$3,IF(ImageCollection!$B$15=SupportingData!$J$4,ProtectedData!$H$4,IF(ImageCollection!$B$15=SupportingData!$J$5,ProtectedData!$H$5)))),"")</f>
      </c>
      <c r="J245" s="215">
        <f t="shared" si="19"/>
        <v>0</v>
      </c>
      <c r="K245" s="215">
        <f t="shared" si="20"/>
        <v>0</v>
      </c>
      <c r="L245" s="215">
        <f t="shared" si="21"/>
        <v>0</v>
      </c>
      <c r="M245" s="215">
        <f t="shared" si="21"/>
        <v>0</v>
      </c>
      <c r="N245" s="215">
        <f t="shared" si="22"/>
        <v>0</v>
      </c>
      <c r="O245" s="215" t="b">
        <f t="shared" si="23"/>
        <v>1</v>
      </c>
      <c r="P245" s="185" t="b">
        <f>IF(ISNA(MATCH($B245,Specimen!$Z:$Z,0)),FALSE,EXACT(B245,INDEX(Specimen!$Z:$Z,(MATCH($B245,Specimen!$Z:$Z,0)))))</f>
        <v>0</v>
      </c>
      <c r="Q245" s="185" t="b">
        <f>IF(ISNA(MATCH($C245,MyView!$B:$B,0)),FALSE,EXACT(C245,INDEX(MyView!$B:$B,(MATCH($C245,MyView!$B:$B,0)))))</f>
        <v>0</v>
      </c>
    </row>
    <row r="246" spans="1:17" ht="15">
      <c r="A246" s="216">
        <f t="shared" si="18"/>
        <v>245</v>
      </c>
      <c r="B246" s="208"/>
      <c r="C246" s="209"/>
      <c r="D246" s="217"/>
      <c r="E246" s="221"/>
      <c r="F246" s="222"/>
      <c r="G246" s="220"/>
      <c r="H246" s="214"/>
      <c r="I246" s="209">
        <f>IF(COUNTBLANK($B246:$B246)=0,IF(ImageCollection!$B$15=SupportingData!$J$2,ProtectedData!$H$2,IF(ImageCollection!$B$15=SupportingData!$J$3,ProtectedData!$H$3,IF(ImageCollection!$B$15=SupportingData!$J$4,ProtectedData!$H$4,IF(ImageCollection!$B$15=SupportingData!$J$5,ProtectedData!$H$5)))),"")</f>
      </c>
      <c r="J246" s="215">
        <f t="shared" si="19"/>
        <v>0</v>
      </c>
      <c r="K246" s="215">
        <f t="shared" si="20"/>
        <v>0</v>
      </c>
      <c r="L246" s="215">
        <f t="shared" si="21"/>
        <v>0</v>
      </c>
      <c r="M246" s="215">
        <f t="shared" si="21"/>
        <v>0</v>
      </c>
      <c r="N246" s="215">
        <f t="shared" si="22"/>
        <v>0</v>
      </c>
      <c r="O246" s="215" t="b">
        <f t="shared" si="23"/>
        <v>1</v>
      </c>
      <c r="P246" s="185" t="b">
        <f>IF(ISNA(MATCH($B246,Specimen!$Z:$Z,0)),FALSE,EXACT(B246,INDEX(Specimen!$Z:$Z,(MATCH($B246,Specimen!$Z:$Z,0)))))</f>
        <v>0</v>
      </c>
      <c r="Q246" s="185" t="b">
        <f>IF(ISNA(MATCH($C246,MyView!$B:$B,0)),FALSE,EXACT(C246,INDEX(MyView!$B:$B,(MATCH($C246,MyView!$B:$B,0)))))</f>
        <v>0</v>
      </c>
    </row>
    <row r="247" spans="1:17" ht="15">
      <c r="A247" s="216">
        <f t="shared" si="18"/>
        <v>246</v>
      </c>
      <c r="B247" s="208"/>
      <c r="C247" s="209"/>
      <c r="D247" s="217"/>
      <c r="E247" s="221"/>
      <c r="F247" s="222"/>
      <c r="G247" s="220"/>
      <c r="H247" s="214"/>
      <c r="I247" s="209">
        <f>IF(COUNTBLANK($B247:$B247)=0,IF(ImageCollection!$B$15=SupportingData!$J$2,ProtectedData!$H$2,IF(ImageCollection!$B$15=SupportingData!$J$3,ProtectedData!$H$3,IF(ImageCollection!$B$15=SupportingData!$J$4,ProtectedData!$H$4,IF(ImageCollection!$B$15=SupportingData!$J$5,ProtectedData!$H$5)))),"")</f>
      </c>
      <c r="J247" s="215">
        <f t="shared" si="19"/>
        <v>0</v>
      </c>
      <c r="K247" s="215">
        <f t="shared" si="20"/>
        <v>0</v>
      </c>
      <c r="L247" s="215">
        <f t="shared" si="21"/>
        <v>0</v>
      </c>
      <c r="M247" s="215">
        <f t="shared" si="21"/>
        <v>0</v>
      </c>
      <c r="N247" s="215">
        <f t="shared" si="22"/>
        <v>0</v>
      </c>
      <c r="O247" s="215" t="b">
        <f t="shared" si="23"/>
        <v>1</v>
      </c>
      <c r="P247" s="185" t="b">
        <f>IF(ISNA(MATCH($B247,Specimen!$Z:$Z,0)),FALSE,EXACT(B247,INDEX(Specimen!$Z:$Z,(MATCH($B247,Specimen!$Z:$Z,0)))))</f>
        <v>0</v>
      </c>
      <c r="Q247" s="185" t="b">
        <f>IF(ISNA(MATCH($C247,MyView!$B:$B,0)),FALSE,EXACT(C247,INDEX(MyView!$B:$B,(MATCH($C247,MyView!$B:$B,0)))))</f>
        <v>0</v>
      </c>
    </row>
    <row r="248" spans="1:17" ht="15">
      <c r="A248" s="216">
        <f t="shared" si="18"/>
        <v>247</v>
      </c>
      <c r="B248" s="208"/>
      <c r="C248" s="209"/>
      <c r="D248" s="217"/>
      <c r="E248" s="221"/>
      <c r="F248" s="222"/>
      <c r="G248" s="220"/>
      <c r="H248" s="214"/>
      <c r="I248" s="209">
        <f>IF(COUNTBLANK($B248:$B248)=0,IF(ImageCollection!$B$15=SupportingData!$J$2,ProtectedData!$H$2,IF(ImageCollection!$B$15=SupportingData!$J$3,ProtectedData!$H$3,IF(ImageCollection!$B$15=SupportingData!$J$4,ProtectedData!$H$4,IF(ImageCollection!$B$15=SupportingData!$J$5,ProtectedData!$H$5)))),"")</f>
      </c>
      <c r="J248" s="215">
        <f t="shared" si="19"/>
        <v>0</v>
      </c>
      <c r="K248" s="215">
        <f t="shared" si="20"/>
        <v>0</v>
      </c>
      <c r="L248" s="215">
        <f t="shared" si="21"/>
        <v>0</v>
      </c>
      <c r="M248" s="215">
        <f t="shared" si="21"/>
        <v>0</v>
      </c>
      <c r="N248" s="215">
        <f t="shared" si="22"/>
        <v>0</v>
      </c>
      <c r="O248" s="215" t="b">
        <f t="shared" si="23"/>
        <v>1</v>
      </c>
      <c r="P248" s="185" t="b">
        <f>IF(ISNA(MATCH($B248,Specimen!$Z:$Z,0)),FALSE,EXACT(B248,INDEX(Specimen!$Z:$Z,(MATCH($B248,Specimen!$Z:$Z,0)))))</f>
        <v>0</v>
      </c>
      <c r="Q248" s="185" t="b">
        <f>IF(ISNA(MATCH($C248,MyView!$B:$B,0)),FALSE,EXACT(C248,INDEX(MyView!$B:$B,(MATCH($C248,MyView!$B:$B,0)))))</f>
        <v>0</v>
      </c>
    </row>
    <row r="249" spans="1:17" ht="15">
      <c r="A249" s="216">
        <f t="shared" si="18"/>
        <v>248</v>
      </c>
      <c r="B249" s="208"/>
      <c r="C249" s="209"/>
      <c r="D249" s="217"/>
      <c r="E249" s="221"/>
      <c r="F249" s="222"/>
      <c r="G249" s="220"/>
      <c r="H249" s="214"/>
      <c r="I249" s="209">
        <f>IF(COUNTBLANK($B249:$B249)=0,IF(ImageCollection!$B$15=SupportingData!$J$2,ProtectedData!$H$2,IF(ImageCollection!$B$15=SupportingData!$J$3,ProtectedData!$H$3,IF(ImageCollection!$B$15=SupportingData!$J$4,ProtectedData!$H$4,IF(ImageCollection!$B$15=SupportingData!$J$5,ProtectedData!$H$5)))),"")</f>
      </c>
      <c r="J249" s="215">
        <f t="shared" si="19"/>
        <v>0</v>
      </c>
      <c r="K249" s="215">
        <f t="shared" si="20"/>
        <v>0</v>
      </c>
      <c r="L249" s="215">
        <f t="shared" si="21"/>
        <v>0</v>
      </c>
      <c r="M249" s="215">
        <f t="shared" si="21"/>
        <v>0</v>
      </c>
      <c r="N249" s="215">
        <f t="shared" si="22"/>
        <v>0</v>
      </c>
      <c r="O249" s="215" t="b">
        <f t="shared" si="23"/>
        <v>1</v>
      </c>
      <c r="P249" s="185" t="b">
        <f>IF(ISNA(MATCH($B249,Specimen!$Z:$Z,0)),FALSE,EXACT(B249,INDEX(Specimen!$Z:$Z,(MATCH($B249,Specimen!$Z:$Z,0)))))</f>
        <v>0</v>
      </c>
      <c r="Q249" s="185" t="b">
        <f>IF(ISNA(MATCH($C249,MyView!$B:$B,0)),FALSE,EXACT(C249,INDEX(MyView!$B:$B,(MATCH($C249,MyView!$B:$B,0)))))</f>
        <v>0</v>
      </c>
    </row>
    <row r="250" spans="1:17" ht="15">
      <c r="A250" s="216">
        <f t="shared" si="18"/>
        <v>249</v>
      </c>
      <c r="B250" s="208"/>
      <c r="C250" s="209"/>
      <c r="D250" s="217"/>
      <c r="E250" s="221"/>
      <c r="F250" s="222"/>
      <c r="G250" s="220"/>
      <c r="H250" s="214"/>
      <c r="I250" s="209">
        <f>IF(COUNTBLANK($B250:$B250)=0,IF(ImageCollection!$B$15=SupportingData!$J$2,ProtectedData!$H$2,IF(ImageCollection!$B$15=SupportingData!$J$3,ProtectedData!$H$3,IF(ImageCollection!$B$15=SupportingData!$J$4,ProtectedData!$H$4,IF(ImageCollection!$B$15=SupportingData!$J$5,ProtectedData!$H$5)))),"")</f>
      </c>
      <c r="J250" s="215">
        <f t="shared" si="19"/>
        <v>0</v>
      </c>
      <c r="K250" s="215">
        <f t="shared" si="20"/>
        <v>0</v>
      </c>
      <c r="L250" s="215">
        <f t="shared" si="21"/>
        <v>0</v>
      </c>
      <c r="M250" s="215">
        <f t="shared" si="21"/>
        <v>0</v>
      </c>
      <c r="N250" s="215">
        <f t="shared" si="22"/>
        <v>0</v>
      </c>
      <c r="O250" s="215" t="b">
        <f t="shared" si="23"/>
        <v>1</v>
      </c>
      <c r="P250" s="185" t="b">
        <f>IF(ISNA(MATCH($B250,Specimen!$Z:$Z,0)),FALSE,EXACT(B250,INDEX(Specimen!$Z:$Z,(MATCH($B250,Specimen!$Z:$Z,0)))))</f>
        <v>0</v>
      </c>
      <c r="Q250" s="185" t="b">
        <f>IF(ISNA(MATCH($C250,MyView!$B:$B,0)),FALSE,EXACT(C250,INDEX(MyView!$B:$B,(MATCH($C250,MyView!$B:$B,0)))))</f>
        <v>0</v>
      </c>
    </row>
    <row r="251" spans="1:17" ht="15">
      <c r="A251" s="216">
        <f t="shared" si="18"/>
        <v>250</v>
      </c>
      <c r="B251" s="223"/>
      <c r="C251" s="224"/>
      <c r="D251" s="225"/>
      <c r="E251" s="226"/>
      <c r="F251" s="227"/>
      <c r="G251" s="228"/>
      <c r="H251" s="229"/>
      <c r="I251" s="224">
        <f>IF(COUNTBLANK($B251:$B251)=0,IF(ImageCollection!$B$15=SupportingData!$J$2,ProtectedData!$H$2,IF(ImageCollection!$B$15=SupportingData!$J$3,ProtectedData!$H$3,IF(ImageCollection!$B$15=SupportingData!$J$4,ProtectedData!$H$4,IF(ImageCollection!$B$15=SupportingData!$J$5,ProtectedData!$H$5)))),"")</f>
      </c>
      <c r="J251" s="215">
        <f t="shared" si="19"/>
        <v>0</v>
      </c>
      <c r="K251" s="215">
        <f t="shared" si="20"/>
        <v>0</v>
      </c>
      <c r="L251" s="215">
        <f t="shared" si="21"/>
        <v>0</v>
      </c>
      <c r="M251" s="215">
        <f t="shared" si="21"/>
        <v>0</v>
      </c>
      <c r="N251" s="215">
        <f t="shared" si="22"/>
        <v>0</v>
      </c>
      <c r="O251" s="215" t="b">
        <f t="shared" si="23"/>
        <v>1</v>
      </c>
      <c r="P251" s="185" t="b">
        <f>IF(ISNA(MATCH($B251,Specimen!$Z:$Z,0)),FALSE,EXACT(B251,INDEX(Specimen!$Z:$Z,(MATCH($B251,Specimen!$Z:$Z,0)))))</f>
        <v>0</v>
      </c>
      <c r="Q251" s="185" t="b">
        <f>IF(ISNA(MATCH($C251,MyView!$B:$B,0)),FALSE,EXACT(C251,INDEX(MyView!$B:$B,(MATCH($C251,MyView!$B:$B,0)))))</f>
        <v>0</v>
      </c>
    </row>
    <row r="252" spans="1:9" ht="15.75">
      <c r="A252" s="230"/>
      <c r="B252" s="231"/>
      <c r="C252" s="219"/>
      <c r="D252" s="219"/>
      <c r="E252" s="232"/>
      <c r="F252" s="233"/>
      <c r="G252" s="220"/>
      <c r="H252" s="220"/>
      <c r="I252" s="234"/>
    </row>
    <row r="253" spans="1:9" ht="15.75">
      <c r="A253" s="235"/>
      <c r="B253" s="236"/>
      <c r="C253" s="184"/>
      <c r="D253" s="184"/>
      <c r="E253" s="237"/>
      <c r="F253" s="238"/>
      <c r="G253" s="234"/>
      <c r="H253" s="234"/>
      <c r="I253" s="234"/>
    </row>
    <row r="254" spans="1:9" ht="15.75">
      <c r="A254" s="235"/>
      <c r="B254" s="236"/>
      <c r="C254" s="184"/>
      <c r="D254" s="184"/>
      <c r="E254" s="237"/>
      <c r="F254" s="238"/>
      <c r="G254" s="234"/>
      <c r="H254" s="234"/>
      <c r="I254" s="234"/>
    </row>
    <row r="255" spans="1:9" ht="15.75">
      <c r="A255" s="235"/>
      <c r="B255" s="236"/>
      <c r="C255" s="184"/>
      <c r="D255" s="184"/>
      <c r="E255" s="237"/>
      <c r="F255" s="238"/>
      <c r="G255" s="234"/>
      <c r="H255" s="234"/>
      <c r="I255" s="234"/>
    </row>
    <row r="256" spans="1:9" ht="15.75">
      <c r="A256" s="235"/>
      <c r="B256" s="236"/>
      <c r="C256" s="184"/>
      <c r="D256" s="184"/>
      <c r="E256" s="237"/>
      <c r="F256" s="238"/>
      <c r="G256" s="234"/>
      <c r="H256" s="234"/>
      <c r="I256" s="234"/>
    </row>
    <row r="257" spans="1:9" ht="15.75">
      <c r="A257" s="235"/>
      <c r="B257" s="236"/>
      <c r="C257" s="184"/>
      <c r="D257" s="184"/>
      <c r="E257" s="237"/>
      <c r="F257" s="238"/>
      <c r="G257" s="234"/>
      <c r="H257" s="234"/>
      <c r="I257" s="234"/>
    </row>
    <row r="258" spans="1:9" ht="15.75">
      <c r="A258" s="235"/>
      <c r="B258" s="236"/>
      <c r="C258" s="184"/>
      <c r="D258" s="184"/>
      <c r="E258" s="237"/>
      <c r="F258" s="238"/>
      <c r="G258" s="234"/>
      <c r="H258" s="234"/>
      <c r="I258" s="234"/>
    </row>
    <row r="259" spans="1:9" ht="13.5" customHeight="1">
      <c r="A259" s="235"/>
      <c r="B259" s="236"/>
      <c r="C259" s="184"/>
      <c r="D259" s="184"/>
      <c r="E259" s="237"/>
      <c r="F259" s="238"/>
      <c r="G259" s="234"/>
      <c r="H259" s="234"/>
      <c r="I259" s="234"/>
    </row>
  </sheetData>
  <sheetProtection selectLockedCells="1" selectUnlockedCells="1"/>
  <conditionalFormatting sqref="E2:E251">
    <cfRule type="expression" priority="1" dxfId="0" stopIfTrue="1">
      <formula>AND($L2=0,$O2=FALSE)</formula>
    </cfRule>
  </conditionalFormatting>
  <conditionalFormatting sqref="F2:F251">
    <cfRule type="expression" priority="2" dxfId="0" stopIfTrue="1">
      <formula>AND($M2=0,$O2=FALSE)</formula>
    </cfRule>
  </conditionalFormatting>
  <conditionalFormatting sqref="I2:I251">
    <cfRule type="expression" priority="3" dxfId="0" stopIfTrue="1">
      <formula>AND($N2=0,$O2=FALSE)</formula>
    </cfRule>
  </conditionalFormatting>
  <conditionalFormatting sqref="B2:B251">
    <cfRule type="expression" priority="4" dxfId="0" stopIfTrue="1">
      <formula>AND($J2=0,$O2=FALSE)</formula>
    </cfRule>
    <cfRule type="expression" priority="5" dxfId="3" stopIfTrue="1">
      <formula>ISERROR(SEARCH("/",B2))</formula>
    </cfRule>
    <cfRule type="expression" priority="6" dxfId="0" stopIfTrue="1">
      <formula>P2=FALSE</formula>
    </cfRule>
  </conditionalFormatting>
  <conditionalFormatting sqref="C2:C251">
    <cfRule type="expression" priority="7" dxfId="0" stopIfTrue="1">
      <formula>AND($K2=0,$O2=FALSE)</formula>
    </cfRule>
    <cfRule type="expression" priority="8" dxfId="3" stopIfTrue="1">
      <formula>ISERROR(SEARCH("/",C2))</formula>
    </cfRule>
    <cfRule type="expression" priority="9" dxfId="0" stopIfTrue="1">
      <formula>Q2=FALSE</formula>
    </cfRule>
  </conditionalFormatting>
  <dataValidations count="11">
    <dataValidation type="decimal" allowBlank="1" showInputMessage="1" showErrorMessage="1" promptTitle="Magnification (optional)" prompt="&#10;Enter the magnification of the image. Only one value may be entered. Numeric value only, no x, no commas. For how to compute magnification, see manual." sqref="D2:D251">
      <formula1>-100000</formula1>
      <formula2>100000</formula2>
    </dataValidation>
    <dataValidation allowBlank="1" showInputMessage="1" showErrorMessage="1" prompt="Do not make modifications to this column.  There are sufficient sequence numbers for up to 250 images. " sqref="A2:A251">
      <formula1>0</formula1>
      <formula2>0</formula2>
    </dataValidation>
    <dataValidation allowBlank="1" showInputMessage="1" showErrorMessage="1" prompt="Select view from the drop-down list. Go to the MyView sheet to add new view or to obtain more information about each view. &#10;" sqref="C1">
      <formula1>0</formula1>
      <formula2>0</formula2>
    </dataValidation>
    <dataValidation allowBlank="1" showInputMessage="1" showErrorMessage="1" prompt="Enter the EXACT name of the image file that you have provided. Image File Names(uploaded via ftp or CD) MUST NOT have spaces. They_may_have_underscores. The upper/lower case must also match." sqref="F1">
      <formula1>0</formula1>
      <formula2>0</formula2>
    </dataValidation>
    <dataValidation type="list" allowBlank="1" showInputMessage="1" showErrorMessage="1" promptTitle="My View Name  (required)" prompt="&#10;Select view from drop-down list. Go to the MyView sheet to add new views to drop-down or to obtain more information about each view.&#10;&#10;HINT: If changes are made in the MyView worksheet to any new view, one must &quot;reselect&quot; that view here to refresh data. &#10;" error="You can't manually change the value of this cell. Use the Specimen sheet instead. Re-pick here after making changes." sqref="C2:C251">
      <formula1>MyViewName</formula1>
      <formula2>0</formula2>
    </dataValidation>
    <dataValidation allowBlank="1" showInputMessage="1" showErrorMessage="1" promptTitle="Copyright Info (required)" prompt="Enter the name of the owner of the image copyright or the name of a person that can provide copyright information.&#10;&#10;HINT: If images are to be in the public domain, enter here: public domain. Otherwise, Morphbank uses CC3.0 by-nc-sa" sqref="E2:E251">
      <formula1>0</formula1>
      <formula2>0</formula2>
    </dataValidation>
    <dataValidation allowBlank="1" showInputMessage="1" showErrorMessage="1" promptTitle="Image file name  (required)" prompt="&#10;Enter the EXACT name of the image file that you have provided. &#10;&#10;HINTS:&#10;Image File Names (uploaded via ftp or CD) MUST NOT have spaces. Underscores_ok. Upper/lower case and file type must all match." sqref="F2:F251">
      <formula1>0</formula1>
      <formula2>0</formula2>
    </dataValidation>
    <dataValidation allowBlank="1" showInputMessage="1" showErrorMessage="1" promptTitle="Photographer (optional)" prompt="&#10;Name of Photographer/s responsible for the images." sqref="G2:G251">
      <formula1>0</formula1>
      <formula2>0</formula2>
    </dataValidation>
    <dataValidation allowBlank="1" showInputMessage="1" showErrorMessage="1" promptTitle="Creative Commons (required)" prompt="&#10;From the ImageCollection page, select the Creative Commons license to be applied to this entire image set.&#10;&#10;IF some images have a different license (for example, some are public domain, some are CC 3.0 by-nc-sa) , a user may modify the license here." sqref="I2:I251">
      <formula1>0</formula1>
      <formula2>0</formula2>
    </dataValidation>
    <dataValidation allowBlank="1" showInputMessage="1" showErrorMessage="1" promptTitle="EoL (enter yes or leave empty)" prompt="&#10;Morphbank sends all images to EoL when they become public unless a user indicates otherwise. Type&#10;yes&#10;here if image goes to eol. Otherwise, leave empty. Note that Encyclopedia of Life prefers images that typify a given taxon (exemplar images)." sqref="H2:H251">
      <formula1>0</formula1>
      <formula2>0</formula2>
    </dataValidation>
    <dataValidation type="list" allowBlank="1" showInputMessage="1" showErrorMessage="1" promptTitle="Specimen Description (required)" prompt="First, go to the Specimen sheet to add specimens. Then, select specimens here from the drop-down list.&#10;&#10;HINT: If you CHANGE any information on the Specimen worksheet, you must &quot;reselect&quot; the updated specimen from this drop-down list." error="You can't manually change the value of this cell. Use the Specimen sheet instead. Re-pick here after making changes." sqref="B2:B251">
      <formula1>Specimen</formula1>
      <formula2>0</formula2>
    </dataValidation>
  </dataValidation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M253"/>
  <sheetViews>
    <sheetView zoomScale="84" zoomScaleNormal="84" zoomScalePageLayoutView="0" workbookViewId="0" topLeftCell="A10">
      <selection activeCell="C34" sqref="C34"/>
    </sheetView>
  </sheetViews>
  <sheetFormatPr defaultColWidth="9.140625" defaultRowHeight="12.75"/>
  <cols>
    <col min="1" max="1" width="13.8515625" style="185" customWidth="1"/>
    <col min="2" max="2" width="60.8515625" style="185" customWidth="1"/>
    <col min="3" max="3" width="16.57421875" style="185" customWidth="1"/>
    <col min="4" max="4" width="19.7109375" style="185" customWidth="1"/>
    <col min="5" max="5" width="25.7109375" style="185" customWidth="1"/>
    <col min="6" max="6" width="17.57421875" style="185" customWidth="1"/>
    <col min="7" max="7" width="20.7109375" style="185" customWidth="1"/>
    <col min="8" max="8" width="14.7109375" style="185" customWidth="1"/>
    <col min="9" max="9" width="15.57421875" style="185" customWidth="1"/>
    <col min="10" max="10" width="35.7109375" style="185" customWidth="1"/>
    <col min="11" max="17" width="32.57421875" style="185" hidden="1" customWidth="1"/>
    <col min="18" max="16384" width="44.140625" style="185" customWidth="1"/>
  </cols>
  <sheetData>
    <row r="1" spans="1:39" s="146" customFormat="1" ht="47.25">
      <c r="A1" s="141" t="s">
        <v>28</v>
      </c>
      <c r="B1" s="142" t="s">
        <v>29</v>
      </c>
      <c r="C1" s="142" t="s">
        <v>30</v>
      </c>
      <c r="D1" s="143" t="s">
        <v>31</v>
      </c>
      <c r="E1" s="143" t="s">
        <v>32</v>
      </c>
      <c r="F1" s="143" t="s">
        <v>33</v>
      </c>
      <c r="G1" s="143" t="s">
        <v>34</v>
      </c>
      <c r="H1" s="143" t="s">
        <v>35</v>
      </c>
      <c r="I1" s="143" t="s">
        <v>36</v>
      </c>
      <c r="J1" s="143" t="s">
        <v>37</v>
      </c>
      <c r="K1" s="144" t="s">
        <v>27</v>
      </c>
      <c r="L1" s="144" t="s">
        <v>27</v>
      </c>
      <c r="M1" s="144" t="s">
        <v>27</v>
      </c>
      <c r="N1" s="144" t="s">
        <v>27</v>
      </c>
      <c r="O1" s="144" t="s">
        <v>27</v>
      </c>
      <c r="P1" s="144" t="s">
        <v>27</v>
      </c>
      <c r="Q1" s="144" t="s">
        <v>27</v>
      </c>
      <c r="R1" s="145"/>
      <c r="S1" s="145"/>
      <c r="T1" s="145"/>
      <c r="U1" s="145"/>
      <c r="V1" s="145"/>
      <c r="W1" s="145"/>
      <c r="X1" s="145"/>
      <c r="Y1" s="145"/>
      <c r="Z1" s="145"/>
      <c r="AA1" s="145"/>
      <c r="AB1" s="145"/>
      <c r="AC1" s="145"/>
      <c r="AD1" s="145"/>
      <c r="AE1" s="145"/>
      <c r="AF1" s="145"/>
      <c r="AG1" s="145"/>
      <c r="AH1" s="145"/>
      <c r="AI1" s="145"/>
      <c r="AJ1" s="145"/>
      <c r="AK1" s="145"/>
      <c r="AL1" s="145"/>
      <c r="AM1" s="145"/>
    </row>
    <row r="2" spans="1:39" s="146" customFormat="1" ht="15">
      <c r="A2" s="147">
        <f aca="true" t="shared" si="0" ref="A2:A65">SUM(A1,1)</f>
        <v>1</v>
      </c>
      <c r="B2" s="148" t="s">
        <v>1046</v>
      </c>
      <c r="C2" s="149" t="str">
        <f>IF(B2=""," ",MID(MID(B2,FIND("/",B2,1)+1,LEN(B2)),1,FIND("/",MID(B2,FIND("/",B2,1)+1,LEN(B2)),1)-1))</f>
        <v>1-2 valvulae, apex</v>
      </c>
      <c r="D2" s="150" t="str">
        <f aca="true" t="shared" si="1" ref="D2:D31">IF(B2=""," ",MID(B2,SEARCH(C2,B2,1)+LEN(CONCATENATE(C2,"/")),(FIND("/",B2,SEARCH(C2,B2,1)+LEN(CONCATENATE(C2,"/")))-(SEARCH(C2,B2,1)+LEN(CONCATENATE(C2,"/"))))))</f>
        <v>Lateral</v>
      </c>
      <c r="E2" s="150" t="str">
        <f aca="true" t="shared" si="2" ref="E2:E31">IF(B2=""," ",MID(B2,SEARCH(C2,B2,1)+LEN(CONCATENATE(C2,"/",D2,"/")),(FIND("/",B2,SEARCH(C2,B2,1)+LEN(CONCATENATE(C2,"/",D2,"/")))-(SEARCH(C2,B2,1)+LEN(CONCATENATE(C2,"/",D2,"/"))))))</f>
        <v>SEM</v>
      </c>
      <c r="F2" s="150" t="str">
        <f aca="true" t="shared" si="3" ref="F2:F31">IF(B2=""," ",MID(B2,SEARCH(C2,B2,1)+LEN(CONCATENATE(C2,"/",D2,"/",E2,"/")),(FIND("/",B2,SEARCH(C2,B2,1)+LEN(CONCATENATE(C2,"/",D2,"/",E2,"/")))-(SEARCH(C2,B2,1)+LEN(CONCATENATE(C2,"/",D2,"/",E2,"/"))))))</f>
        <v>Cleaned in ammonia, air dried, gold coated</v>
      </c>
      <c r="G2" s="150" t="str">
        <f aca="true" t="shared" si="4" ref="G2:G31">IF(B2=""," ",MID(B2,SEARCH(C2,B2,1)+LEN(CONCATENATE(C2,"/",D2,"/",E2,"/",F2,"/")),(FIND("/",B2,SEARCH(C2,B2,1)+LEN(CONCATENATE(C2,"/",D2,"/",E2,"/",F2,"/")))-(SEARCH(C2,B2,1)+LEN(CONCATENATE(C2,"/",D2,"/",E2,"/",F2,"/"))))))</f>
        <v>Adult</v>
      </c>
      <c r="H2" s="150" t="str">
        <f aca="true" t="shared" si="5" ref="H2:H31">IF(B2=""," ",MID(B2,SEARCH(C2,B2,1)+LEN(CONCATENATE(C2,"/",D2,"/",E2,"/",F2,"/",G2,"/")),(FIND("/",B2,SEARCH(C2,B2,1)+LEN(CONCATENATE(C2,"/",D2,"/",E2,"/",F2,"/",G2,"/")))-(SEARCH(C2,B2,1)+LEN(CONCATENATE(C2,"/",D2,"/",E2,"/",F2,"/",G2,"/"))))))</f>
        <v>Female</v>
      </c>
      <c r="I2" s="150" t="str">
        <f aca="true" t="shared" si="6" ref="I2:I31">IF(B2=""," ",MID(B2,SEARCH(C2,B2,1)+LEN(CONCATENATE(C2,"/",D2,"/",E2,"/",F2,"/",G2,"/",H2,"/")),(FIND("/",B2,SEARCH(C2,B2,1)+LEN(CONCATENATE(C2,"/",D2,"/",E2,"/",F2,"/",G2,"/",H2,"/")))-(SEARCH(C2,B2,1)+LEN(CONCATENATE(C2,"/",D2,"/",E2,"/",F2,"/",G2,"/",H2,"/"))))))</f>
        <v>Parthenogenetic</v>
      </c>
      <c r="J2" s="151" t="str">
        <f aca="true" t="shared" si="7" ref="J2:J31">IF(B2=""," ",MID(B2,SEARCH(C2,B2,1)+LEN(CONCATENATE(C2,"/",D2,"/",E2,"/",F2,"/",G2,"/",H2,"/",I2,"/")),LEN(B2)))</f>
        <v>Cynipidae</v>
      </c>
      <c r="R2" s="145"/>
      <c r="S2" s="145"/>
      <c r="T2" s="145"/>
      <c r="U2" s="145"/>
      <c r="V2" s="145"/>
      <c r="W2" s="145"/>
      <c r="X2" s="145"/>
      <c r="Y2" s="145"/>
      <c r="Z2" s="145"/>
      <c r="AA2" s="145"/>
      <c r="AB2" s="145"/>
      <c r="AC2" s="145"/>
      <c r="AD2" s="145"/>
      <c r="AE2" s="145"/>
      <c r="AF2" s="145"/>
      <c r="AG2" s="145"/>
      <c r="AH2" s="145"/>
      <c r="AI2" s="145"/>
      <c r="AJ2" s="145"/>
      <c r="AK2" s="145"/>
      <c r="AL2" s="145"/>
      <c r="AM2" s="145"/>
    </row>
    <row r="3" spans="1:39" s="146" customFormat="1" ht="15">
      <c r="A3" s="147">
        <f t="shared" si="0"/>
        <v>2</v>
      </c>
      <c r="B3" s="148" t="s">
        <v>1048</v>
      </c>
      <c r="C3" s="152" t="str">
        <f aca="true" t="shared" si="8" ref="C3:C31">IF(B3=""," ",MID(MID(B3,FIND("/",B3,1)+1,LEN(B3)),1,FIND("/",MID(B3,FIND("/",B3,1)+1,LEN(B3)),1)-1))</f>
        <v>Abdomen</v>
      </c>
      <c r="D3" s="153" t="str">
        <f t="shared" si="1"/>
        <v>Lateral</v>
      </c>
      <c r="E3" s="153" t="str">
        <f t="shared" si="2"/>
        <v>Auto-Montage</v>
      </c>
      <c r="F3" s="153" t="str">
        <f t="shared" si="3"/>
        <v>No preparation</v>
      </c>
      <c r="G3" s="153" t="str">
        <f t="shared" si="4"/>
        <v>Adult</v>
      </c>
      <c r="H3" s="153" t="str">
        <f t="shared" si="5"/>
        <v>Female</v>
      </c>
      <c r="I3" s="153" t="str">
        <f t="shared" si="6"/>
        <v>Indeterminate</v>
      </c>
      <c r="J3" s="154" t="str">
        <f t="shared" si="7"/>
        <v>Insecta</v>
      </c>
      <c r="K3" s="155"/>
      <c r="L3" s="155"/>
      <c r="M3" s="155"/>
      <c r="N3" s="155"/>
      <c r="O3" s="155"/>
      <c r="P3" s="155"/>
      <c r="Q3" s="155"/>
      <c r="R3" s="145"/>
      <c r="S3" s="145"/>
      <c r="T3" s="145"/>
      <c r="U3" s="145"/>
      <c r="V3" s="145"/>
      <c r="W3" s="145"/>
      <c r="X3" s="145"/>
      <c r="Y3" s="145"/>
      <c r="Z3" s="145"/>
      <c r="AA3" s="145"/>
      <c r="AB3" s="145"/>
      <c r="AC3" s="145"/>
      <c r="AD3" s="145"/>
      <c r="AE3" s="145"/>
      <c r="AF3" s="145"/>
      <c r="AG3" s="145"/>
      <c r="AH3" s="145"/>
      <c r="AI3" s="145"/>
      <c r="AJ3" s="145"/>
      <c r="AK3" s="145"/>
      <c r="AL3" s="145"/>
      <c r="AM3" s="145"/>
    </row>
    <row r="4" spans="1:39" s="146" customFormat="1" ht="15">
      <c r="A4" s="147">
        <f t="shared" si="0"/>
        <v>3</v>
      </c>
      <c r="B4" s="148"/>
      <c r="C4" s="152" t="str">
        <f t="shared" si="8"/>
        <v> </v>
      </c>
      <c r="D4" s="153" t="str">
        <f t="shared" si="1"/>
        <v> </v>
      </c>
      <c r="E4" s="153" t="str">
        <f t="shared" si="2"/>
        <v> </v>
      </c>
      <c r="F4" s="153" t="str">
        <f t="shared" si="3"/>
        <v> </v>
      </c>
      <c r="G4" s="153" t="str">
        <f t="shared" si="4"/>
        <v> </v>
      </c>
      <c r="H4" s="153" t="str">
        <f t="shared" si="5"/>
        <v> </v>
      </c>
      <c r="I4" s="153" t="str">
        <f t="shared" si="6"/>
        <v> </v>
      </c>
      <c r="J4" s="154" t="str">
        <f t="shared" si="7"/>
        <v> </v>
      </c>
      <c r="K4" s="155"/>
      <c r="L4" s="155"/>
      <c r="M4" s="155"/>
      <c r="N4" s="155"/>
      <c r="O4" s="155"/>
      <c r="P4" s="155"/>
      <c r="Q4" s="155"/>
      <c r="R4" s="145"/>
      <c r="S4" s="145"/>
      <c r="T4" s="145"/>
      <c r="U4" s="145"/>
      <c r="V4" s="145"/>
      <c r="W4" s="145"/>
      <c r="X4" s="145"/>
      <c r="Y4" s="145"/>
      <c r="Z4" s="145"/>
      <c r="AA4" s="145"/>
      <c r="AB4" s="145"/>
      <c r="AC4" s="145"/>
      <c r="AD4" s="145"/>
      <c r="AE4" s="145"/>
      <c r="AF4" s="145"/>
      <c r="AG4" s="145"/>
      <c r="AH4" s="145"/>
      <c r="AI4" s="145"/>
      <c r="AJ4" s="145"/>
      <c r="AK4" s="145"/>
      <c r="AL4" s="145"/>
      <c r="AM4" s="145"/>
    </row>
    <row r="5" spans="1:39" s="146" customFormat="1" ht="15">
      <c r="A5" s="147">
        <f t="shared" si="0"/>
        <v>4</v>
      </c>
      <c r="B5" s="148"/>
      <c r="C5" s="152" t="str">
        <f t="shared" si="8"/>
        <v> </v>
      </c>
      <c r="D5" s="153" t="str">
        <f t="shared" si="1"/>
        <v> </v>
      </c>
      <c r="E5" s="153" t="str">
        <f t="shared" si="2"/>
        <v> </v>
      </c>
      <c r="F5" s="153" t="str">
        <f t="shared" si="3"/>
        <v> </v>
      </c>
      <c r="G5" s="153" t="str">
        <f t="shared" si="4"/>
        <v> </v>
      </c>
      <c r="H5" s="153" t="str">
        <f t="shared" si="5"/>
        <v> </v>
      </c>
      <c r="I5" s="153" t="str">
        <f t="shared" si="6"/>
        <v> </v>
      </c>
      <c r="J5" s="154" t="str">
        <f t="shared" si="7"/>
        <v> </v>
      </c>
      <c r="K5" s="155"/>
      <c r="L5" s="155"/>
      <c r="M5" s="155"/>
      <c r="N5" s="155"/>
      <c r="O5" s="155"/>
      <c r="P5" s="155"/>
      <c r="Q5" s="155"/>
      <c r="R5" s="145"/>
      <c r="S5" s="145"/>
      <c r="T5" s="145"/>
      <c r="U5" s="145"/>
      <c r="V5" s="145"/>
      <c r="W5" s="145"/>
      <c r="X5" s="145"/>
      <c r="Y5" s="145"/>
      <c r="Z5" s="145"/>
      <c r="AA5" s="145"/>
      <c r="AB5" s="145"/>
      <c r="AC5" s="145"/>
      <c r="AD5" s="145"/>
      <c r="AE5" s="145"/>
      <c r="AF5" s="145"/>
      <c r="AG5" s="145"/>
      <c r="AH5" s="145"/>
      <c r="AI5" s="145"/>
      <c r="AJ5" s="145"/>
      <c r="AK5" s="145"/>
      <c r="AL5" s="145"/>
      <c r="AM5" s="145"/>
    </row>
    <row r="6" spans="1:39" s="146" customFormat="1" ht="15">
      <c r="A6" s="147">
        <f t="shared" si="0"/>
        <v>5</v>
      </c>
      <c r="B6" s="148"/>
      <c r="C6" s="152" t="str">
        <f t="shared" si="8"/>
        <v> </v>
      </c>
      <c r="D6" s="153" t="str">
        <f t="shared" si="1"/>
        <v> </v>
      </c>
      <c r="E6" s="153" t="str">
        <f t="shared" si="2"/>
        <v> </v>
      </c>
      <c r="F6" s="153" t="str">
        <f t="shared" si="3"/>
        <v> </v>
      </c>
      <c r="G6" s="153" t="str">
        <f t="shared" si="4"/>
        <v> </v>
      </c>
      <c r="H6" s="153" t="str">
        <f t="shared" si="5"/>
        <v> </v>
      </c>
      <c r="I6" s="153" t="str">
        <f t="shared" si="6"/>
        <v> </v>
      </c>
      <c r="J6" s="154" t="str">
        <f t="shared" si="7"/>
        <v> </v>
      </c>
      <c r="K6" s="155"/>
      <c r="L6" s="155"/>
      <c r="M6" s="155"/>
      <c r="N6" s="155"/>
      <c r="O6" s="155"/>
      <c r="P6" s="155"/>
      <c r="Q6" s="155"/>
      <c r="R6" s="145"/>
      <c r="S6" s="145"/>
      <c r="T6" s="145"/>
      <c r="U6" s="145"/>
      <c r="V6" s="145"/>
      <c r="W6" s="145"/>
      <c r="X6" s="145"/>
      <c r="Y6" s="145"/>
      <c r="Z6" s="145"/>
      <c r="AA6" s="145"/>
      <c r="AB6" s="145"/>
      <c r="AC6" s="145"/>
      <c r="AD6" s="145"/>
      <c r="AE6" s="145"/>
      <c r="AF6" s="145"/>
      <c r="AG6" s="145"/>
      <c r="AH6" s="145"/>
      <c r="AI6" s="145"/>
      <c r="AJ6" s="145"/>
      <c r="AK6" s="145"/>
      <c r="AL6" s="145"/>
      <c r="AM6" s="145"/>
    </row>
    <row r="7" spans="1:39" s="146" customFormat="1" ht="15">
      <c r="A7" s="147">
        <f t="shared" si="0"/>
        <v>6</v>
      </c>
      <c r="B7" s="148"/>
      <c r="C7" s="152" t="str">
        <f t="shared" si="8"/>
        <v> </v>
      </c>
      <c r="D7" s="153" t="str">
        <f t="shared" si="1"/>
        <v> </v>
      </c>
      <c r="E7" s="153" t="str">
        <f t="shared" si="2"/>
        <v> </v>
      </c>
      <c r="F7" s="153" t="str">
        <f t="shared" si="3"/>
        <v> </v>
      </c>
      <c r="G7" s="153" t="str">
        <f t="shared" si="4"/>
        <v> </v>
      </c>
      <c r="H7" s="153" t="str">
        <f t="shared" si="5"/>
        <v> </v>
      </c>
      <c r="I7" s="153" t="str">
        <f t="shared" si="6"/>
        <v> </v>
      </c>
      <c r="J7" s="154" t="str">
        <f t="shared" si="7"/>
        <v> </v>
      </c>
      <c r="K7" s="155"/>
      <c r="L7" s="155"/>
      <c r="M7" s="155"/>
      <c r="N7" s="155"/>
      <c r="O7" s="155"/>
      <c r="P7" s="155"/>
      <c r="Q7" s="155"/>
      <c r="R7" s="145"/>
      <c r="S7" s="145"/>
      <c r="T7" s="145"/>
      <c r="U7" s="145"/>
      <c r="V7" s="145"/>
      <c r="W7" s="145"/>
      <c r="X7" s="145"/>
      <c r="Y7" s="145"/>
      <c r="Z7" s="145"/>
      <c r="AA7" s="145"/>
      <c r="AB7" s="145"/>
      <c r="AC7" s="145"/>
      <c r="AD7" s="145"/>
      <c r="AE7" s="145"/>
      <c r="AF7" s="145"/>
      <c r="AG7" s="145"/>
      <c r="AH7" s="145"/>
      <c r="AI7" s="145"/>
      <c r="AJ7" s="145"/>
      <c r="AK7" s="145"/>
      <c r="AL7" s="145"/>
      <c r="AM7" s="145"/>
    </row>
    <row r="8" spans="1:39" s="146" customFormat="1" ht="15">
      <c r="A8" s="147">
        <f t="shared" si="0"/>
        <v>7</v>
      </c>
      <c r="B8" s="148"/>
      <c r="C8" s="152" t="str">
        <f t="shared" si="8"/>
        <v> </v>
      </c>
      <c r="D8" s="153" t="str">
        <f t="shared" si="1"/>
        <v> </v>
      </c>
      <c r="E8" s="153" t="str">
        <f t="shared" si="2"/>
        <v> </v>
      </c>
      <c r="F8" s="153" t="str">
        <f t="shared" si="3"/>
        <v> </v>
      </c>
      <c r="G8" s="153" t="str">
        <f t="shared" si="4"/>
        <v> </v>
      </c>
      <c r="H8" s="153" t="str">
        <f t="shared" si="5"/>
        <v> </v>
      </c>
      <c r="I8" s="153" t="str">
        <f t="shared" si="6"/>
        <v> </v>
      </c>
      <c r="J8" s="154" t="str">
        <f t="shared" si="7"/>
        <v> </v>
      </c>
      <c r="K8" s="155"/>
      <c r="L8" s="155"/>
      <c r="M8" s="155"/>
      <c r="N8" s="155"/>
      <c r="O8" s="155"/>
      <c r="P8" s="155"/>
      <c r="Q8" s="155"/>
      <c r="R8" s="145"/>
      <c r="S8" s="145"/>
      <c r="T8" s="145"/>
      <c r="U8" s="145"/>
      <c r="V8" s="145"/>
      <c r="W8" s="145"/>
      <c r="X8" s="145"/>
      <c r="Y8" s="145"/>
      <c r="Z8" s="145"/>
      <c r="AA8" s="145"/>
      <c r="AB8" s="145"/>
      <c r="AC8" s="145"/>
      <c r="AD8" s="145"/>
      <c r="AE8" s="145"/>
      <c r="AF8" s="145"/>
      <c r="AG8" s="145"/>
      <c r="AH8" s="145"/>
      <c r="AI8" s="145"/>
      <c r="AJ8" s="145"/>
      <c r="AK8" s="145"/>
      <c r="AL8" s="145"/>
      <c r="AM8" s="145"/>
    </row>
    <row r="9" spans="1:39" s="146" customFormat="1" ht="15">
      <c r="A9" s="147">
        <f t="shared" si="0"/>
        <v>8</v>
      </c>
      <c r="B9" s="148"/>
      <c r="C9" s="152" t="str">
        <f t="shared" si="8"/>
        <v> </v>
      </c>
      <c r="D9" s="153" t="str">
        <f t="shared" si="1"/>
        <v> </v>
      </c>
      <c r="E9" s="153" t="str">
        <f t="shared" si="2"/>
        <v> </v>
      </c>
      <c r="F9" s="153" t="str">
        <f t="shared" si="3"/>
        <v> </v>
      </c>
      <c r="G9" s="153" t="str">
        <f t="shared" si="4"/>
        <v> </v>
      </c>
      <c r="H9" s="153" t="str">
        <f t="shared" si="5"/>
        <v> </v>
      </c>
      <c r="I9" s="153" t="str">
        <f t="shared" si="6"/>
        <v> </v>
      </c>
      <c r="J9" s="154" t="str">
        <f t="shared" si="7"/>
        <v> </v>
      </c>
      <c r="K9" s="155"/>
      <c r="L9" s="155"/>
      <c r="M9" s="155"/>
      <c r="N9" s="155"/>
      <c r="O9" s="155"/>
      <c r="P9" s="155"/>
      <c r="Q9" s="155"/>
      <c r="R9" s="145"/>
      <c r="S9" s="145"/>
      <c r="T9" s="145"/>
      <c r="U9" s="145"/>
      <c r="V9" s="145"/>
      <c r="W9" s="145"/>
      <c r="X9" s="145"/>
      <c r="Y9" s="145"/>
      <c r="Z9" s="145"/>
      <c r="AA9" s="145"/>
      <c r="AB9" s="145"/>
      <c r="AC9" s="145"/>
      <c r="AD9" s="145"/>
      <c r="AE9" s="145"/>
      <c r="AF9" s="145"/>
      <c r="AG9" s="145"/>
      <c r="AH9" s="145"/>
      <c r="AI9" s="145"/>
      <c r="AJ9" s="145"/>
      <c r="AK9" s="145"/>
      <c r="AL9" s="145"/>
      <c r="AM9" s="145"/>
    </row>
    <row r="10" spans="1:39" s="146" customFormat="1" ht="15">
      <c r="A10" s="147">
        <f t="shared" si="0"/>
        <v>9</v>
      </c>
      <c r="B10" s="148"/>
      <c r="C10" s="152" t="str">
        <f t="shared" si="8"/>
        <v> </v>
      </c>
      <c r="D10" s="153" t="str">
        <f t="shared" si="1"/>
        <v> </v>
      </c>
      <c r="E10" s="153" t="str">
        <f t="shared" si="2"/>
        <v> </v>
      </c>
      <c r="F10" s="153" t="str">
        <f t="shared" si="3"/>
        <v> </v>
      </c>
      <c r="G10" s="153" t="str">
        <f t="shared" si="4"/>
        <v> </v>
      </c>
      <c r="H10" s="153" t="str">
        <f t="shared" si="5"/>
        <v> </v>
      </c>
      <c r="I10" s="153" t="str">
        <f t="shared" si="6"/>
        <v> </v>
      </c>
      <c r="J10" s="154" t="str">
        <f t="shared" si="7"/>
        <v> </v>
      </c>
      <c r="K10" s="155"/>
      <c r="L10" s="155"/>
      <c r="M10" s="155"/>
      <c r="N10" s="155"/>
      <c r="O10" s="155"/>
      <c r="P10" s="155"/>
      <c r="Q10" s="155"/>
      <c r="R10" s="145"/>
      <c r="S10" s="145"/>
      <c r="T10" s="145"/>
      <c r="U10" s="145"/>
      <c r="V10" s="145"/>
      <c r="W10" s="145"/>
      <c r="X10" s="145"/>
      <c r="Y10" s="145"/>
      <c r="Z10" s="145"/>
      <c r="AA10" s="145"/>
      <c r="AB10" s="145"/>
      <c r="AC10" s="145"/>
      <c r="AD10" s="145"/>
      <c r="AE10" s="145"/>
      <c r="AF10" s="145"/>
      <c r="AG10" s="145"/>
      <c r="AH10" s="145"/>
      <c r="AI10" s="145"/>
      <c r="AJ10" s="145"/>
      <c r="AK10" s="145"/>
      <c r="AL10" s="145"/>
      <c r="AM10" s="145"/>
    </row>
    <row r="11" spans="1:39" s="146" customFormat="1" ht="15">
      <c r="A11" s="147">
        <f t="shared" si="0"/>
        <v>10</v>
      </c>
      <c r="B11" s="148"/>
      <c r="C11" s="152" t="str">
        <f t="shared" si="8"/>
        <v> </v>
      </c>
      <c r="D11" s="153" t="str">
        <f t="shared" si="1"/>
        <v> </v>
      </c>
      <c r="E11" s="153" t="str">
        <f t="shared" si="2"/>
        <v> </v>
      </c>
      <c r="F11" s="153" t="str">
        <f t="shared" si="3"/>
        <v> </v>
      </c>
      <c r="G11" s="153" t="str">
        <f t="shared" si="4"/>
        <v> </v>
      </c>
      <c r="H11" s="153" t="str">
        <f t="shared" si="5"/>
        <v> </v>
      </c>
      <c r="I11" s="153" t="str">
        <f t="shared" si="6"/>
        <v> </v>
      </c>
      <c r="J11" s="154" t="str">
        <f t="shared" si="7"/>
        <v> </v>
      </c>
      <c r="K11" s="155"/>
      <c r="L11" s="155"/>
      <c r="M11" s="155"/>
      <c r="N11" s="155"/>
      <c r="O11" s="155"/>
      <c r="P11" s="155"/>
      <c r="Q11" s="155"/>
      <c r="R11" s="145"/>
      <c r="S11" s="145"/>
      <c r="T11" s="145"/>
      <c r="U11" s="145"/>
      <c r="V11" s="145"/>
      <c r="W11" s="145"/>
      <c r="X11" s="145"/>
      <c r="Y11" s="145"/>
      <c r="Z11" s="145"/>
      <c r="AA11" s="145"/>
      <c r="AB11" s="145"/>
      <c r="AC11" s="145"/>
      <c r="AD11" s="145"/>
      <c r="AE11" s="145"/>
      <c r="AF11" s="145"/>
      <c r="AG11" s="145"/>
      <c r="AH11" s="145"/>
      <c r="AI11" s="145"/>
      <c r="AJ11" s="145"/>
      <c r="AK11" s="145"/>
      <c r="AL11" s="145"/>
      <c r="AM11" s="145"/>
    </row>
    <row r="12" spans="1:39" s="146" customFormat="1" ht="15">
      <c r="A12" s="147">
        <f t="shared" si="0"/>
        <v>11</v>
      </c>
      <c r="B12" s="148"/>
      <c r="C12" s="152" t="str">
        <f t="shared" si="8"/>
        <v> </v>
      </c>
      <c r="D12" s="153" t="str">
        <f t="shared" si="1"/>
        <v> </v>
      </c>
      <c r="E12" s="153" t="str">
        <f t="shared" si="2"/>
        <v> </v>
      </c>
      <c r="F12" s="153" t="str">
        <f t="shared" si="3"/>
        <v> </v>
      </c>
      <c r="G12" s="153" t="str">
        <f t="shared" si="4"/>
        <v> </v>
      </c>
      <c r="H12" s="153" t="str">
        <f t="shared" si="5"/>
        <v> </v>
      </c>
      <c r="I12" s="153" t="str">
        <f t="shared" si="6"/>
        <v> </v>
      </c>
      <c r="J12" s="154" t="str">
        <f t="shared" si="7"/>
        <v> </v>
      </c>
      <c r="K12" s="155"/>
      <c r="L12" s="155"/>
      <c r="M12" s="155"/>
      <c r="N12" s="155"/>
      <c r="O12" s="155"/>
      <c r="P12" s="155"/>
      <c r="Q12" s="155"/>
      <c r="R12" s="145"/>
      <c r="S12" s="145"/>
      <c r="T12" s="145"/>
      <c r="U12" s="145"/>
      <c r="V12" s="145"/>
      <c r="W12" s="145"/>
      <c r="X12" s="145"/>
      <c r="Y12" s="145"/>
      <c r="Z12" s="145"/>
      <c r="AA12" s="145"/>
      <c r="AB12" s="145"/>
      <c r="AC12" s="145"/>
      <c r="AD12" s="145"/>
      <c r="AE12" s="145"/>
      <c r="AF12" s="145"/>
      <c r="AG12" s="145"/>
      <c r="AH12" s="145"/>
      <c r="AI12" s="145"/>
      <c r="AJ12" s="145"/>
      <c r="AK12" s="145"/>
      <c r="AL12" s="145"/>
      <c r="AM12" s="145"/>
    </row>
    <row r="13" spans="1:39" s="146" customFormat="1" ht="15">
      <c r="A13" s="147">
        <f t="shared" si="0"/>
        <v>12</v>
      </c>
      <c r="B13" s="148"/>
      <c r="C13" s="152" t="str">
        <f t="shared" si="8"/>
        <v> </v>
      </c>
      <c r="D13" s="153" t="str">
        <f t="shared" si="1"/>
        <v> </v>
      </c>
      <c r="E13" s="153" t="str">
        <f t="shared" si="2"/>
        <v> </v>
      </c>
      <c r="F13" s="153" t="str">
        <f t="shared" si="3"/>
        <v> </v>
      </c>
      <c r="G13" s="153" t="str">
        <f t="shared" si="4"/>
        <v> </v>
      </c>
      <c r="H13" s="153" t="str">
        <f t="shared" si="5"/>
        <v> </v>
      </c>
      <c r="I13" s="153" t="str">
        <f t="shared" si="6"/>
        <v> </v>
      </c>
      <c r="J13" s="154" t="str">
        <f t="shared" si="7"/>
        <v> </v>
      </c>
      <c r="K13" s="155"/>
      <c r="L13" s="155"/>
      <c r="M13" s="155"/>
      <c r="N13" s="155"/>
      <c r="O13" s="155"/>
      <c r="P13" s="155"/>
      <c r="Q13" s="155"/>
      <c r="R13" s="145"/>
      <c r="S13" s="145"/>
      <c r="T13" s="145"/>
      <c r="U13" s="145"/>
      <c r="V13" s="145"/>
      <c r="W13" s="145"/>
      <c r="X13" s="145"/>
      <c r="Y13" s="145"/>
      <c r="Z13" s="145"/>
      <c r="AA13" s="145"/>
      <c r="AB13" s="145"/>
      <c r="AC13" s="145"/>
      <c r="AD13" s="145"/>
      <c r="AE13" s="145"/>
      <c r="AF13" s="145"/>
      <c r="AG13" s="145"/>
      <c r="AH13" s="145"/>
      <c r="AI13" s="145"/>
      <c r="AJ13" s="145"/>
      <c r="AK13" s="145"/>
      <c r="AL13" s="145"/>
      <c r="AM13" s="145"/>
    </row>
    <row r="14" spans="1:39" s="146" customFormat="1" ht="15">
      <c r="A14" s="147">
        <f t="shared" si="0"/>
        <v>13</v>
      </c>
      <c r="B14" s="148"/>
      <c r="C14" s="152" t="str">
        <f t="shared" si="8"/>
        <v> </v>
      </c>
      <c r="D14" s="153" t="str">
        <f t="shared" si="1"/>
        <v> </v>
      </c>
      <c r="E14" s="153" t="str">
        <f t="shared" si="2"/>
        <v> </v>
      </c>
      <c r="F14" s="153" t="str">
        <f t="shared" si="3"/>
        <v> </v>
      </c>
      <c r="G14" s="153" t="str">
        <f t="shared" si="4"/>
        <v> </v>
      </c>
      <c r="H14" s="153" t="str">
        <f t="shared" si="5"/>
        <v> </v>
      </c>
      <c r="I14" s="153" t="str">
        <f t="shared" si="6"/>
        <v> </v>
      </c>
      <c r="J14" s="154" t="str">
        <f t="shared" si="7"/>
        <v> </v>
      </c>
      <c r="K14" s="155"/>
      <c r="L14" s="155"/>
      <c r="M14" s="155"/>
      <c r="N14" s="155"/>
      <c r="O14" s="155"/>
      <c r="P14" s="155"/>
      <c r="Q14" s="155"/>
      <c r="R14" s="145"/>
      <c r="S14" s="145"/>
      <c r="T14" s="145"/>
      <c r="U14" s="145"/>
      <c r="V14" s="145"/>
      <c r="W14" s="145"/>
      <c r="X14" s="145"/>
      <c r="Y14" s="145"/>
      <c r="Z14" s="145"/>
      <c r="AA14" s="145"/>
      <c r="AB14" s="145"/>
      <c r="AC14" s="145"/>
      <c r="AD14" s="145"/>
      <c r="AE14" s="145"/>
      <c r="AF14" s="145"/>
      <c r="AG14" s="145"/>
      <c r="AH14" s="145"/>
      <c r="AI14" s="145"/>
      <c r="AJ14" s="145"/>
      <c r="AK14" s="145"/>
      <c r="AL14" s="145"/>
      <c r="AM14" s="145"/>
    </row>
    <row r="15" spans="1:39" s="146" customFormat="1" ht="15">
      <c r="A15" s="147">
        <f t="shared" si="0"/>
        <v>14</v>
      </c>
      <c r="B15" s="148"/>
      <c r="C15" s="152" t="str">
        <f t="shared" si="8"/>
        <v> </v>
      </c>
      <c r="D15" s="153" t="str">
        <f t="shared" si="1"/>
        <v> </v>
      </c>
      <c r="E15" s="153" t="str">
        <f t="shared" si="2"/>
        <v> </v>
      </c>
      <c r="F15" s="153" t="str">
        <f t="shared" si="3"/>
        <v> </v>
      </c>
      <c r="G15" s="153" t="str">
        <f t="shared" si="4"/>
        <v> </v>
      </c>
      <c r="H15" s="153" t="str">
        <f t="shared" si="5"/>
        <v> </v>
      </c>
      <c r="I15" s="153" t="str">
        <f t="shared" si="6"/>
        <v> </v>
      </c>
      <c r="J15" s="154" t="str">
        <f t="shared" si="7"/>
        <v> </v>
      </c>
      <c r="K15" s="155"/>
      <c r="L15" s="155"/>
      <c r="M15" s="155"/>
      <c r="N15" s="155"/>
      <c r="O15" s="155"/>
      <c r="P15" s="155"/>
      <c r="Q15" s="155"/>
      <c r="R15" s="145"/>
      <c r="S15" s="145"/>
      <c r="T15" s="145"/>
      <c r="U15" s="145"/>
      <c r="V15" s="145"/>
      <c r="W15" s="145"/>
      <c r="X15" s="145"/>
      <c r="Y15" s="145"/>
      <c r="Z15" s="145"/>
      <c r="AA15" s="145"/>
      <c r="AB15" s="145"/>
      <c r="AC15" s="145"/>
      <c r="AD15" s="145"/>
      <c r="AE15" s="145"/>
      <c r="AF15" s="145"/>
      <c r="AG15" s="145"/>
      <c r="AH15" s="145"/>
      <c r="AI15" s="145"/>
      <c r="AJ15" s="145"/>
      <c r="AK15" s="145"/>
      <c r="AL15" s="145"/>
      <c r="AM15" s="145"/>
    </row>
    <row r="16" spans="1:39" s="146" customFormat="1" ht="15">
      <c r="A16" s="147">
        <f t="shared" si="0"/>
        <v>15</v>
      </c>
      <c r="B16" s="148"/>
      <c r="C16" s="152" t="str">
        <f t="shared" si="8"/>
        <v> </v>
      </c>
      <c r="D16" s="153" t="str">
        <f t="shared" si="1"/>
        <v> </v>
      </c>
      <c r="E16" s="153" t="str">
        <f t="shared" si="2"/>
        <v> </v>
      </c>
      <c r="F16" s="153" t="str">
        <f t="shared" si="3"/>
        <v> </v>
      </c>
      <c r="G16" s="153" t="str">
        <f t="shared" si="4"/>
        <v> </v>
      </c>
      <c r="H16" s="153" t="str">
        <f t="shared" si="5"/>
        <v> </v>
      </c>
      <c r="I16" s="153" t="str">
        <f t="shared" si="6"/>
        <v> </v>
      </c>
      <c r="J16" s="154" t="str">
        <f t="shared" si="7"/>
        <v> </v>
      </c>
      <c r="K16" s="155"/>
      <c r="L16" s="155"/>
      <c r="M16" s="155"/>
      <c r="N16" s="155"/>
      <c r="O16" s="155"/>
      <c r="P16" s="155"/>
      <c r="Q16" s="155"/>
      <c r="R16" s="145"/>
      <c r="S16" s="145"/>
      <c r="T16" s="145"/>
      <c r="U16" s="145"/>
      <c r="V16" s="145"/>
      <c r="W16" s="145"/>
      <c r="X16" s="145"/>
      <c r="Y16" s="145"/>
      <c r="Z16" s="145"/>
      <c r="AA16" s="145"/>
      <c r="AB16" s="145"/>
      <c r="AC16" s="145"/>
      <c r="AD16" s="145"/>
      <c r="AE16" s="145"/>
      <c r="AF16" s="145"/>
      <c r="AG16" s="145"/>
      <c r="AH16" s="145"/>
      <c r="AI16" s="145"/>
      <c r="AJ16" s="145"/>
      <c r="AK16" s="145"/>
      <c r="AL16" s="145"/>
      <c r="AM16" s="145"/>
    </row>
    <row r="17" spans="1:39" s="146" customFormat="1" ht="15">
      <c r="A17" s="147">
        <f t="shared" si="0"/>
        <v>16</v>
      </c>
      <c r="B17" s="148"/>
      <c r="C17" s="152" t="str">
        <f t="shared" si="8"/>
        <v> </v>
      </c>
      <c r="D17" s="153" t="str">
        <f t="shared" si="1"/>
        <v> </v>
      </c>
      <c r="E17" s="153" t="str">
        <f t="shared" si="2"/>
        <v> </v>
      </c>
      <c r="F17" s="153" t="str">
        <f t="shared" si="3"/>
        <v> </v>
      </c>
      <c r="G17" s="153" t="str">
        <f t="shared" si="4"/>
        <v> </v>
      </c>
      <c r="H17" s="153" t="str">
        <f t="shared" si="5"/>
        <v> </v>
      </c>
      <c r="I17" s="153" t="str">
        <f t="shared" si="6"/>
        <v> </v>
      </c>
      <c r="J17" s="154" t="str">
        <f t="shared" si="7"/>
        <v> </v>
      </c>
      <c r="K17" s="155"/>
      <c r="L17" s="155"/>
      <c r="M17" s="155"/>
      <c r="N17" s="155"/>
      <c r="O17" s="155"/>
      <c r="P17" s="155"/>
      <c r="Q17" s="155"/>
      <c r="R17" s="145"/>
      <c r="S17" s="145"/>
      <c r="T17" s="145"/>
      <c r="U17" s="145"/>
      <c r="V17" s="145"/>
      <c r="W17" s="145"/>
      <c r="X17" s="145"/>
      <c r="Y17" s="145"/>
      <c r="Z17" s="145"/>
      <c r="AA17" s="145"/>
      <c r="AB17" s="145"/>
      <c r="AC17" s="145"/>
      <c r="AD17" s="145"/>
      <c r="AE17" s="145"/>
      <c r="AF17" s="145"/>
      <c r="AG17" s="145"/>
      <c r="AH17" s="145"/>
      <c r="AI17" s="145"/>
      <c r="AJ17" s="145"/>
      <c r="AK17" s="145"/>
      <c r="AL17" s="145"/>
      <c r="AM17" s="145"/>
    </row>
    <row r="18" spans="1:39" s="146" customFormat="1" ht="15">
      <c r="A18" s="147">
        <f t="shared" si="0"/>
        <v>17</v>
      </c>
      <c r="B18" s="148"/>
      <c r="C18" s="152" t="str">
        <f t="shared" si="8"/>
        <v> </v>
      </c>
      <c r="D18" s="153" t="str">
        <f t="shared" si="1"/>
        <v> </v>
      </c>
      <c r="E18" s="153" t="str">
        <f t="shared" si="2"/>
        <v> </v>
      </c>
      <c r="F18" s="153" t="str">
        <f t="shared" si="3"/>
        <v> </v>
      </c>
      <c r="G18" s="153" t="str">
        <f t="shared" si="4"/>
        <v> </v>
      </c>
      <c r="H18" s="153" t="str">
        <f t="shared" si="5"/>
        <v> </v>
      </c>
      <c r="I18" s="153" t="str">
        <f t="shared" si="6"/>
        <v> </v>
      </c>
      <c r="J18" s="154" t="str">
        <f t="shared" si="7"/>
        <v> </v>
      </c>
      <c r="K18" s="155"/>
      <c r="L18" s="155"/>
      <c r="M18" s="155"/>
      <c r="N18" s="155"/>
      <c r="O18" s="155"/>
      <c r="P18" s="155"/>
      <c r="Q18" s="155"/>
      <c r="R18" s="145"/>
      <c r="S18" s="145"/>
      <c r="T18" s="145"/>
      <c r="U18" s="145"/>
      <c r="V18" s="145"/>
      <c r="W18" s="145"/>
      <c r="X18" s="145"/>
      <c r="Y18" s="145"/>
      <c r="Z18" s="145"/>
      <c r="AA18" s="145"/>
      <c r="AB18" s="145"/>
      <c r="AC18" s="145"/>
      <c r="AD18" s="145"/>
      <c r="AE18" s="145"/>
      <c r="AF18" s="145"/>
      <c r="AG18" s="145"/>
      <c r="AH18" s="145"/>
      <c r="AI18" s="145"/>
      <c r="AJ18" s="145"/>
      <c r="AK18" s="145"/>
      <c r="AL18" s="145"/>
      <c r="AM18" s="145"/>
    </row>
    <row r="19" spans="1:39" s="146" customFormat="1" ht="15">
      <c r="A19" s="147">
        <f t="shared" si="0"/>
        <v>18</v>
      </c>
      <c r="B19" s="148"/>
      <c r="C19" s="152" t="str">
        <f t="shared" si="8"/>
        <v> </v>
      </c>
      <c r="D19" s="153" t="str">
        <f t="shared" si="1"/>
        <v> </v>
      </c>
      <c r="E19" s="153" t="str">
        <f t="shared" si="2"/>
        <v> </v>
      </c>
      <c r="F19" s="153" t="str">
        <f t="shared" si="3"/>
        <v> </v>
      </c>
      <c r="G19" s="153" t="str">
        <f t="shared" si="4"/>
        <v> </v>
      </c>
      <c r="H19" s="153" t="str">
        <f t="shared" si="5"/>
        <v> </v>
      </c>
      <c r="I19" s="153" t="str">
        <f t="shared" si="6"/>
        <v> </v>
      </c>
      <c r="J19" s="154" t="str">
        <f t="shared" si="7"/>
        <v> </v>
      </c>
      <c r="K19" s="155"/>
      <c r="L19" s="155"/>
      <c r="M19" s="155"/>
      <c r="N19" s="155"/>
      <c r="O19" s="155"/>
      <c r="P19" s="155"/>
      <c r="Q19" s="155"/>
      <c r="R19" s="145"/>
      <c r="S19" s="145"/>
      <c r="T19" s="145"/>
      <c r="U19" s="145"/>
      <c r="V19" s="145"/>
      <c r="W19" s="145"/>
      <c r="X19" s="145"/>
      <c r="Y19" s="145"/>
      <c r="Z19" s="145"/>
      <c r="AA19" s="145"/>
      <c r="AB19" s="145"/>
      <c r="AC19" s="145"/>
      <c r="AD19" s="145"/>
      <c r="AE19" s="145"/>
      <c r="AF19" s="145"/>
      <c r="AG19" s="145"/>
      <c r="AH19" s="145"/>
      <c r="AI19" s="145"/>
      <c r="AJ19" s="145"/>
      <c r="AK19" s="145"/>
      <c r="AL19" s="145"/>
      <c r="AM19" s="145"/>
    </row>
    <row r="20" spans="1:39" s="146" customFormat="1" ht="15">
      <c r="A20" s="147">
        <f t="shared" si="0"/>
        <v>19</v>
      </c>
      <c r="B20" s="148"/>
      <c r="C20" s="152" t="str">
        <f t="shared" si="8"/>
        <v> </v>
      </c>
      <c r="D20" s="153" t="str">
        <f t="shared" si="1"/>
        <v> </v>
      </c>
      <c r="E20" s="153" t="str">
        <f t="shared" si="2"/>
        <v> </v>
      </c>
      <c r="F20" s="153" t="str">
        <f t="shared" si="3"/>
        <v> </v>
      </c>
      <c r="G20" s="153" t="str">
        <f t="shared" si="4"/>
        <v> </v>
      </c>
      <c r="H20" s="153" t="str">
        <f t="shared" si="5"/>
        <v> </v>
      </c>
      <c r="I20" s="153" t="str">
        <f t="shared" si="6"/>
        <v> </v>
      </c>
      <c r="J20" s="154" t="str">
        <f t="shared" si="7"/>
        <v> </v>
      </c>
      <c r="K20" s="155"/>
      <c r="L20" s="155"/>
      <c r="M20" s="155"/>
      <c r="N20" s="155"/>
      <c r="O20" s="155"/>
      <c r="P20" s="155"/>
      <c r="Q20" s="155"/>
      <c r="R20" s="145"/>
      <c r="S20" s="145"/>
      <c r="T20" s="145"/>
      <c r="U20" s="145"/>
      <c r="V20" s="145"/>
      <c r="W20" s="145"/>
      <c r="X20" s="145"/>
      <c r="Y20" s="145"/>
      <c r="Z20" s="145"/>
      <c r="AA20" s="145"/>
      <c r="AB20" s="145"/>
      <c r="AC20" s="145"/>
      <c r="AD20" s="145"/>
      <c r="AE20" s="145"/>
      <c r="AF20" s="145"/>
      <c r="AG20" s="145"/>
      <c r="AH20" s="145"/>
      <c r="AI20" s="145"/>
      <c r="AJ20" s="145"/>
      <c r="AK20" s="145"/>
      <c r="AL20" s="145"/>
      <c r="AM20" s="145"/>
    </row>
    <row r="21" spans="1:39" s="146" customFormat="1" ht="15">
      <c r="A21" s="147">
        <f t="shared" si="0"/>
        <v>20</v>
      </c>
      <c r="B21" s="148"/>
      <c r="C21" s="152" t="str">
        <f t="shared" si="8"/>
        <v> </v>
      </c>
      <c r="D21" s="153" t="str">
        <f t="shared" si="1"/>
        <v> </v>
      </c>
      <c r="E21" s="153" t="str">
        <f t="shared" si="2"/>
        <v> </v>
      </c>
      <c r="F21" s="153" t="str">
        <f t="shared" si="3"/>
        <v> </v>
      </c>
      <c r="G21" s="153" t="str">
        <f t="shared" si="4"/>
        <v> </v>
      </c>
      <c r="H21" s="153" t="str">
        <f t="shared" si="5"/>
        <v> </v>
      </c>
      <c r="I21" s="153" t="str">
        <f t="shared" si="6"/>
        <v> </v>
      </c>
      <c r="J21" s="154" t="str">
        <f t="shared" si="7"/>
        <v> </v>
      </c>
      <c r="K21" s="155"/>
      <c r="L21" s="155"/>
      <c r="M21" s="155"/>
      <c r="N21" s="155"/>
      <c r="O21" s="155"/>
      <c r="P21" s="155"/>
      <c r="Q21" s="15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pans="1:39" s="146" customFormat="1" ht="15">
      <c r="A22" s="147">
        <f t="shared" si="0"/>
        <v>21</v>
      </c>
      <c r="B22" s="148"/>
      <c r="C22" s="152" t="str">
        <f t="shared" si="8"/>
        <v> </v>
      </c>
      <c r="D22" s="153" t="str">
        <f t="shared" si="1"/>
        <v> </v>
      </c>
      <c r="E22" s="153" t="str">
        <f t="shared" si="2"/>
        <v> </v>
      </c>
      <c r="F22" s="153" t="str">
        <f t="shared" si="3"/>
        <v> </v>
      </c>
      <c r="G22" s="153" t="str">
        <f t="shared" si="4"/>
        <v> </v>
      </c>
      <c r="H22" s="153" t="str">
        <f t="shared" si="5"/>
        <v> </v>
      </c>
      <c r="I22" s="153" t="str">
        <f t="shared" si="6"/>
        <v> </v>
      </c>
      <c r="J22" s="154" t="str">
        <f t="shared" si="7"/>
        <v> </v>
      </c>
      <c r="K22" s="155"/>
      <c r="L22" s="155"/>
      <c r="M22" s="155"/>
      <c r="N22" s="155"/>
      <c r="O22" s="155"/>
      <c r="P22" s="155"/>
      <c r="Q22" s="155"/>
      <c r="R22" s="145"/>
      <c r="S22" s="145"/>
      <c r="T22" s="145"/>
      <c r="U22" s="145"/>
      <c r="V22" s="145"/>
      <c r="W22" s="145"/>
      <c r="X22" s="145"/>
      <c r="Y22" s="145"/>
      <c r="Z22" s="145"/>
      <c r="AA22" s="145"/>
      <c r="AB22" s="145"/>
      <c r="AC22" s="145"/>
      <c r="AD22" s="145"/>
      <c r="AE22" s="145"/>
      <c r="AF22" s="145"/>
      <c r="AG22" s="145"/>
      <c r="AH22" s="145"/>
      <c r="AI22" s="145"/>
      <c r="AJ22" s="145"/>
      <c r="AK22" s="145"/>
      <c r="AL22" s="145"/>
      <c r="AM22" s="145"/>
    </row>
    <row r="23" spans="1:39" s="146" customFormat="1" ht="15">
      <c r="A23" s="147">
        <f t="shared" si="0"/>
        <v>22</v>
      </c>
      <c r="B23" s="148"/>
      <c r="C23" s="152" t="str">
        <f t="shared" si="8"/>
        <v> </v>
      </c>
      <c r="D23" s="153" t="str">
        <f t="shared" si="1"/>
        <v> </v>
      </c>
      <c r="E23" s="153" t="str">
        <f t="shared" si="2"/>
        <v> </v>
      </c>
      <c r="F23" s="153" t="str">
        <f t="shared" si="3"/>
        <v> </v>
      </c>
      <c r="G23" s="153" t="str">
        <f t="shared" si="4"/>
        <v> </v>
      </c>
      <c r="H23" s="153" t="str">
        <f t="shared" si="5"/>
        <v> </v>
      </c>
      <c r="I23" s="153" t="str">
        <f t="shared" si="6"/>
        <v> </v>
      </c>
      <c r="J23" s="154" t="str">
        <f t="shared" si="7"/>
        <v> </v>
      </c>
      <c r="K23" s="155"/>
      <c r="L23" s="155"/>
      <c r="M23" s="155"/>
      <c r="N23" s="155"/>
      <c r="O23" s="155"/>
      <c r="P23" s="155"/>
      <c r="Q23" s="155"/>
      <c r="R23" s="145"/>
      <c r="S23" s="145"/>
      <c r="T23" s="145"/>
      <c r="U23" s="145"/>
      <c r="V23" s="145"/>
      <c r="W23" s="145"/>
      <c r="X23" s="145"/>
      <c r="Y23" s="145"/>
      <c r="Z23" s="145"/>
      <c r="AA23" s="145"/>
      <c r="AB23" s="145"/>
      <c r="AC23" s="145"/>
      <c r="AD23" s="145"/>
      <c r="AE23" s="145"/>
      <c r="AF23" s="145"/>
      <c r="AG23" s="145"/>
      <c r="AH23" s="145"/>
      <c r="AI23" s="145"/>
      <c r="AJ23" s="145"/>
      <c r="AK23" s="145"/>
      <c r="AL23" s="145"/>
      <c r="AM23" s="145"/>
    </row>
    <row r="24" spans="1:39" s="146" customFormat="1" ht="15">
      <c r="A24" s="147">
        <f t="shared" si="0"/>
        <v>23</v>
      </c>
      <c r="B24" s="148"/>
      <c r="C24" s="152" t="str">
        <f t="shared" si="8"/>
        <v> </v>
      </c>
      <c r="D24" s="153" t="str">
        <f t="shared" si="1"/>
        <v> </v>
      </c>
      <c r="E24" s="153" t="str">
        <f t="shared" si="2"/>
        <v> </v>
      </c>
      <c r="F24" s="153" t="str">
        <f t="shared" si="3"/>
        <v> </v>
      </c>
      <c r="G24" s="153" t="str">
        <f t="shared" si="4"/>
        <v> </v>
      </c>
      <c r="H24" s="153" t="str">
        <f t="shared" si="5"/>
        <v> </v>
      </c>
      <c r="I24" s="153" t="str">
        <f t="shared" si="6"/>
        <v> </v>
      </c>
      <c r="J24" s="154" t="str">
        <f t="shared" si="7"/>
        <v> </v>
      </c>
      <c r="K24" s="155"/>
      <c r="L24" s="155"/>
      <c r="M24" s="155"/>
      <c r="N24" s="155"/>
      <c r="O24" s="155"/>
      <c r="P24" s="155"/>
      <c r="Q24" s="155"/>
      <c r="R24" s="145"/>
      <c r="S24" s="145"/>
      <c r="T24" s="145"/>
      <c r="U24" s="145"/>
      <c r="V24" s="145"/>
      <c r="W24" s="145"/>
      <c r="X24" s="145"/>
      <c r="Y24" s="145"/>
      <c r="Z24" s="145"/>
      <c r="AA24" s="145"/>
      <c r="AB24" s="145"/>
      <c r="AC24" s="145"/>
      <c r="AD24" s="145"/>
      <c r="AE24" s="145"/>
      <c r="AF24" s="145"/>
      <c r="AG24" s="145"/>
      <c r="AH24" s="145"/>
      <c r="AI24" s="145"/>
      <c r="AJ24" s="145"/>
      <c r="AK24" s="145"/>
      <c r="AL24" s="145"/>
      <c r="AM24" s="145"/>
    </row>
    <row r="25" spans="1:39" s="146" customFormat="1" ht="15">
      <c r="A25" s="147">
        <f t="shared" si="0"/>
        <v>24</v>
      </c>
      <c r="B25" s="148"/>
      <c r="C25" s="152" t="str">
        <f t="shared" si="8"/>
        <v> </v>
      </c>
      <c r="D25" s="153" t="str">
        <f t="shared" si="1"/>
        <v> </v>
      </c>
      <c r="E25" s="153" t="str">
        <f t="shared" si="2"/>
        <v> </v>
      </c>
      <c r="F25" s="153" t="str">
        <f t="shared" si="3"/>
        <v> </v>
      </c>
      <c r="G25" s="153" t="str">
        <f t="shared" si="4"/>
        <v> </v>
      </c>
      <c r="H25" s="153" t="str">
        <f t="shared" si="5"/>
        <v> </v>
      </c>
      <c r="I25" s="153" t="str">
        <f t="shared" si="6"/>
        <v> </v>
      </c>
      <c r="J25" s="154" t="str">
        <f t="shared" si="7"/>
        <v> </v>
      </c>
      <c r="K25" s="155"/>
      <c r="L25" s="155"/>
      <c r="M25" s="155"/>
      <c r="N25" s="155"/>
      <c r="O25" s="155"/>
      <c r="P25" s="155"/>
      <c r="Q25" s="155"/>
      <c r="R25" s="145"/>
      <c r="S25" s="145"/>
      <c r="T25" s="145"/>
      <c r="U25" s="145"/>
      <c r="V25" s="145"/>
      <c r="W25" s="145"/>
      <c r="X25" s="145"/>
      <c r="Y25" s="145"/>
      <c r="Z25" s="145"/>
      <c r="AA25" s="145"/>
      <c r="AB25" s="145"/>
      <c r="AC25" s="145"/>
      <c r="AD25" s="145"/>
      <c r="AE25" s="145"/>
      <c r="AF25" s="145"/>
      <c r="AG25" s="145"/>
      <c r="AH25" s="145"/>
      <c r="AI25" s="145"/>
      <c r="AJ25" s="145"/>
      <c r="AK25" s="145"/>
      <c r="AL25" s="145"/>
      <c r="AM25" s="145"/>
    </row>
    <row r="26" spans="1:39" s="146" customFormat="1" ht="15">
      <c r="A26" s="147">
        <f t="shared" si="0"/>
        <v>25</v>
      </c>
      <c r="B26" s="148"/>
      <c r="C26" s="152" t="str">
        <f t="shared" si="8"/>
        <v> </v>
      </c>
      <c r="D26" s="153" t="str">
        <f t="shared" si="1"/>
        <v> </v>
      </c>
      <c r="E26" s="153" t="str">
        <f t="shared" si="2"/>
        <v> </v>
      </c>
      <c r="F26" s="153" t="str">
        <f t="shared" si="3"/>
        <v> </v>
      </c>
      <c r="G26" s="153" t="str">
        <f t="shared" si="4"/>
        <v> </v>
      </c>
      <c r="H26" s="153" t="str">
        <f t="shared" si="5"/>
        <v> </v>
      </c>
      <c r="I26" s="153" t="str">
        <f t="shared" si="6"/>
        <v> </v>
      </c>
      <c r="J26" s="154" t="str">
        <f t="shared" si="7"/>
        <v> </v>
      </c>
      <c r="K26" s="155"/>
      <c r="L26" s="155"/>
      <c r="M26" s="155"/>
      <c r="N26" s="155"/>
      <c r="O26" s="155"/>
      <c r="P26" s="155"/>
      <c r="Q26" s="155"/>
      <c r="R26" s="145"/>
      <c r="S26" s="145"/>
      <c r="T26" s="145"/>
      <c r="U26" s="145"/>
      <c r="V26" s="145"/>
      <c r="W26" s="145"/>
      <c r="X26" s="145"/>
      <c r="Y26" s="145"/>
      <c r="Z26" s="145"/>
      <c r="AA26" s="145"/>
      <c r="AB26" s="145"/>
      <c r="AC26" s="145"/>
      <c r="AD26" s="145"/>
      <c r="AE26" s="145"/>
      <c r="AF26" s="145"/>
      <c r="AG26" s="145"/>
      <c r="AH26" s="145"/>
      <c r="AI26" s="145"/>
      <c r="AJ26" s="145"/>
      <c r="AK26" s="145"/>
      <c r="AL26" s="145"/>
      <c r="AM26" s="145"/>
    </row>
    <row r="27" spans="1:39" s="146" customFormat="1" ht="15">
      <c r="A27" s="147">
        <f t="shared" si="0"/>
        <v>26</v>
      </c>
      <c r="B27" s="148"/>
      <c r="C27" s="152" t="str">
        <f t="shared" si="8"/>
        <v> </v>
      </c>
      <c r="D27" s="153" t="str">
        <f t="shared" si="1"/>
        <v> </v>
      </c>
      <c r="E27" s="153" t="str">
        <f t="shared" si="2"/>
        <v> </v>
      </c>
      <c r="F27" s="153" t="str">
        <f t="shared" si="3"/>
        <v> </v>
      </c>
      <c r="G27" s="153" t="str">
        <f t="shared" si="4"/>
        <v> </v>
      </c>
      <c r="H27" s="153" t="str">
        <f t="shared" si="5"/>
        <v> </v>
      </c>
      <c r="I27" s="153" t="str">
        <f t="shared" si="6"/>
        <v> </v>
      </c>
      <c r="J27" s="154" t="str">
        <f t="shared" si="7"/>
        <v> </v>
      </c>
      <c r="K27" s="155"/>
      <c r="L27" s="155"/>
      <c r="M27" s="155"/>
      <c r="N27" s="155"/>
      <c r="O27" s="155"/>
      <c r="P27" s="155"/>
      <c r="Q27" s="155"/>
      <c r="R27" s="145"/>
      <c r="S27" s="145"/>
      <c r="T27" s="145"/>
      <c r="U27" s="145"/>
      <c r="V27" s="145"/>
      <c r="W27" s="145"/>
      <c r="X27" s="145"/>
      <c r="Y27" s="145"/>
      <c r="Z27" s="145"/>
      <c r="AA27" s="145"/>
      <c r="AB27" s="145"/>
      <c r="AC27" s="145"/>
      <c r="AD27" s="145"/>
      <c r="AE27" s="145"/>
      <c r="AF27" s="145"/>
      <c r="AG27" s="145"/>
      <c r="AH27" s="145"/>
      <c r="AI27" s="145"/>
      <c r="AJ27" s="145"/>
      <c r="AK27" s="145"/>
      <c r="AL27" s="145"/>
      <c r="AM27" s="145"/>
    </row>
    <row r="28" spans="1:39" s="146" customFormat="1" ht="15">
      <c r="A28" s="147">
        <f t="shared" si="0"/>
        <v>27</v>
      </c>
      <c r="B28" s="148"/>
      <c r="C28" s="152" t="str">
        <f t="shared" si="8"/>
        <v> </v>
      </c>
      <c r="D28" s="153" t="str">
        <f t="shared" si="1"/>
        <v> </v>
      </c>
      <c r="E28" s="153" t="str">
        <f t="shared" si="2"/>
        <v> </v>
      </c>
      <c r="F28" s="153" t="str">
        <f t="shared" si="3"/>
        <v> </v>
      </c>
      <c r="G28" s="153" t="str">
        <f t="shared" si="4"/>
        <v> </v>
      </c>
      <c r="H28" s="153" t="str">
        <f t="shared" si="5"/>
        <v> </v>
      </c>
      <c r="I28" s="153" t="str">
        <f t="shared" si="6"/>
        <v> </v>
      </c>
      <c r="J28" s="154" t="str">
        <f t="shared" si="7"/>
        <v> </v>
      </c>
      <c r="K28" s="155"/>
      <c r="L28" s="155"/>
      <c r="M28" s="155"/>
      <c r="N28" s="155"/>
      <c r="O28" s="155"/>
      <c r="P28" s="155"/>
      <c r="Q28" s="155"/>
      <c r="R28" s="145"/>
      <c r="S28" s="145"/>
      <c r="T28" s="145"/>
      <c r="U28" s="145"/>
      <c r="V28" s="145"/>
      <c r="W28" s="145"/>
      <c r="X28" s="145"/>
      <c r="Y28" s="145"/>
      <c r="Z28" s="145"/>
      <c r="AA28" s="145"/>
      <c r="AB28" s="145"/>
      <c r="AC28" s="145"/>
      <c r="AD28" s="145"/>
      <c r="AE28" s="145"/>
      <c r="AF28" s="145"/>
      <c r="AG28" s="145"/>
      <c r="AH28" s="145"/>
      <c r="AI28" s="145"/>
      <c r="AJ28" s="145"/>
      <c r="AK28" s="145"/>
      <c r="AL28" s="145"/>
      <c r="AM28" s="145"/>
    </row>
    <row r="29" spans="1:39" s="146" customFormat="1" ht="15">
      <c r="A29" s="147">
        <f t="shared" si="0"/>
        <v>28</v>
      </c>
      <c r="B29" s="148"/>
      <c r="C29" s="152" t="str">
        <f t="shared" si="8"/>
        <v> </v>
      </c>
      <c r="D29" s="153" t="str">
        <f t="shared" si="1"/>
        <v> </v>
      </c>
      <c r="E29" s="153" t="str">
        <f t="shared" si="2"/>
        <v> </v>
      </c>
      <c r="F29" s="153" t="str">
        <f t="shared" si="3"/>
        <v> </v>
      </c>
      <c r="G29" s="153" t="str">
        <f t="shared" si="4"/>
        <v> </v>
      </c>
      <c r="H29" s="153" t="str">
        <f t="shared" si="5"/>
        <v> </v>
      </c>
      <c r="I29" s="153" t="str">
        <f t="shared" si="6"/>
        <v> </v>
      </c>
      <c r="J29" s="154" t="str">
        <f t="shared" si="7"/>
        <v> </v>
      </c>
      <c r="K29" s="155"/>
      <c r="L29" s="155"/>
      <c r="M29" s="155"/>
      <c r="N29" s="155"/>
      <c r="O29" s="155"/>
      <c r="P29" s="155"/>
      <c r="Q29" s="155"/>
      <c r="R29" s="145"/>
      <c r="S29" s="145"/>
      <c r="T29" s="145"/>
      <c r="U29" s="145"/>
      <c r="V29" s="145"/>
      <c r="W29" s="145"/>
      <c r="X29" s="145"/>
      <c r="Y29" s="145"/>
      <c r="Z29" s="145"/>
      <c r="AA29" s="145"/>
      <c r="AB29" s="145"/>
      <c r="AC29" s="145"/>
      <c r="AD29" s="145"/>
      <c r="AE29" s="145"/>
      <c r="AF29" s="145"/>
      <c r="AG29" s="145"/>
      <c r="AH29" s="145"/>
      <c r="AI29" s="145"/>
      <c r="AJ29" s="145"/>
      <c r="AK29" s="145"/>
      <c r="AL29" s="145"/>
      <c r="AM29" s="145"/>
    </row>
    <row r="30" spans="1:39" s="146" customFormat="1" ht="15">
      <c r="A30" s="147">
        <f t="shared" si="0"/>
        <v>29</v>
      </c>
      <c r="B30" s="148"/>
      <c r="C30" s="152" t="str">
        <f t="shared" si="8"/>
        <v> </v>
      </c>
      <c r="D30" s="153" t="str">
        <f t="shared" si="1"/>
        <v> </v>
      </c>
      <c r="E30" s="153" t="str">
        <f t="shared" si="2"/>
        <v> </v>
      </c>
      <c r="F30" s="153" t="str">
        <f t="shared" si="3"/>
        <v> </v>
      </c>
      <c r="G30" s="153" t="str">
        <f t="shared" si="4"/>
        <v> </v>
      </c>
      <c r="H30" s="153" t="str">
        <f t="shared" si="5"/>
        <v> </v>
      </c>
      <c r="I30" s="153" t="str">
        <f t="shared" si="6"/>
        <v> </v>
      </c>
      <c r="J30" s="154" t="str">
        <f t="shared" si="7"/>
        <v> </v>
      </c>
      <c r="K30" s="155"/>
      <c r="L30" s="155"/>
      <c r="M30" s="155"/>
      <c r="N30" s="155"/>
      <c r="O30" s="155"/>
      <c r="P30" s="155"/>
      <c r="Q30" s="155"/>
      <c r="R30" s="145"/>
      <c r="S30" s="145"/>
      <c r="T30" s="145"/>
      <c r="U30" s="145"/>
      <c r="V30" s="145"/>
      <c r="W30" s="145"/>
      <c r="X30" s="145"/>
      <c r="Y30" s="145"/>
      <c r="Z30" s="145"/>
      <c r="AA30" s="145"/>
      <c r="AB30" s="145"/>
      <c r="AC30" s="145"/>
      <c r="AD30" s="145"/>
      <c r="AE30" s="145"/>
      <c r="AF30" s="145"/>
      <c r="AG30" s="145"/>
      <c r="AH30" s="145"/>
      <c r="AI30" s="145"/>
      <c r="AJ30" s="145"/>
      <c r="AK30" s="145"/>
      <c r="AL30" s="145"/>
      <c r="AM30" s="145"/>
    </row>
    <row r="31" spans="1:39" s="146" customFormat="1" ht="15">
      <c r="A31" s="147">
        <f t="shared" si="0"/>
        <v>30</v>
      </c>
      <c r="B31" s="148"/>
      <c r="C31" s="156" t="str">
        <f t="shared" si="8"/>
        <v> </v>
      </c>
      <c r="D31" s="157" t="str">
        <f t="shared" si="1"/>
        <v> </v>
      </c>
      <c r="E31" s="157" t="str">
        <f t="shared" si="2"/>
        <v> </v>
      </c>
      <c r="F31" s="157" t="str">
        <f t="shared" si="3"/>
        <v> </v>
      </c>
      <c r="G31" s="157" t="str">
        <f t="shared" si="4"/>
        <v> </v>
      </c>
      <c r="H31" s="157" t="str">
        <f t="shared" si="5"/>
        <v> </v>
      </c>
      <c r="I31" s="157" t="str">
        <f t="shared" si="6"/>
        <v> </v>
      </c>
      <c r="J31" s="158" t="str">
        <f t="shared" si="7"/>
        <v> </v>
      </c>
      <c r="K31" s="155"/>
      <c r="L31" s="155"/>
      <c r="M31" s="155"/>
      <c r="N31" s="155"/>
      <c r="O31" s="155"/>
      <c r="P31" s="155"/>
      <c r="Q31" s="155"/>
      <c r="R31" s="145"/>
      <c r="S31" s="145"/>
      <c r="T31" s="145"/>
      <c r="U31" s="145"/>
      <c r="V31" s="145"/>
      <c r="W31" s="145"/>
      <c r="X31" s="145"/>
      <c r="Y31" s="145"/>
      <c r="Z31" s="145"/>
      <c r="AA31" s="145"/>
      <c r="AB31" s="145"/>
      <c r="AC31" s="145"/>
      <c r="AD31" s="145"/>
      <c r="AE31" s="145"/>
      <c r="AF31" s="145"/>
      <c r="AG31" s="145"/>
      <c r="AH31" s="145"/>
      <c r="AI31" s="145"/>
      <c r="AJ31" s="145"/>
      <c r="AK31" s="145"/>
      <c r="AL31" s="145"/>
      <c r="AM31" s="145"/>
    </row>
    <row r="32" spans="1:39" s="146" customFormat="1" ht="17.25" customHeight="1">
      <c r="A32" s="159"/>
      <c r="C32" s="160"/>
      <c r="D32" s="160"/>
      <c r="E32" s="161"/>
      <c r="F32" s="160"/>
      <c r="G32" s="160"/>
      <c r="H32" s="160"/>
      <c r="I32" s="160"/>
      <c r="J32" s="160"/>
      <c r="K32" s="160"/>
      <c r="L32" s="160"/>
      <c r="M32" s="160"/>
      <c r="N32" s="160"/>
      <c r="O32" s="160"/>
      <c r="P32" s="160"/>
      <c r="Q32" s="160"/>
      <c r="R32" s="145"/>
      <c r="S32" s="145"/>
      <c r="T32" s="145"/>
      <c r="U32" s="145"/>
      <c r="V32" s="145"/>
      <c r="W32" s="145"/>
      <c r="X32" s="145"/>
      <c r="Y32" s="145"/>
      <c r="Z32" s="145"/>
      <c r="AA32" s="145"/>
      <c r="AB32" s="145"/>
      <c r="AC32" s="145"/>
      <c r="AD32" s="145"/>
      <c r="AE32" s="145"/>
      <c r="AF32" s="145"/>
      <c r="AG32" s="145"/>
      <c r="AH32" s="145"/>
      <c r="AI32" s="145"/>
      <c r="AJ32" s="145"/>
      <c r="AK32" s="145"/>
      <c r="AL32" s="145"/>
      <c r="AM32" s="145"/>
    </row>
    <row r="33" spans="1:39" s="146" customFormat="1" ht="78.75">
      <c r="A33" s="162"/>
      <c r="B33" s="163" t="s">
        <v>38</v>
      </c>
      <c r="C33" s="164" t="s">
        <v>30</v>
      </c>
      <c r="D33" s="165" t="s">
        <v>31</v>
      </c>
      <c r="E33" s="166" t="s">
        <v>32</v>
      </c>
      <c r="F33" s="166" t="s">
        <v>33</v>
      </c>
      <c r="G33" s="166" t="s">
        <v>34</v>
      </c>
      <c r="H33" s="166" t="s">
        <v>35</v>
      </c>
      <c r="I33" s="166" t="s">
        <v>36</v>
      </c>
      <c r="J33" s="166" t="s">
        <v>37</v>
      </c>
      <c r="K33" s="167" t="s">
        <v>27</v>
      </c>
      <c r="L33" s="167" t="s">
        <v>27</v>
      </c>
      <c r="M33" s="167" t="s">
        <v>27</v>
      </c>
      <c r="N33" s="167" t="s">
        <v>27</v>
      </c>
      <c r="O33" s="167" t="s">
        <v>27</v>
      </c>
      <c r="P33" s="167" t="s">
        <v>27</v>
      </c>
      <c r="Q33" s="167" t="s">
        <v>27</v>
      </c>
      <c r="R33" s="145"/>
      <c r="S33" s="145"/>
      <c r="T33" s="145"/>
      <c r="U33" s="145"/>
      <c r="V33" s="145"/>
      <c r="W33" s="145"/>
      <c r="X33" s="145"/>
      <c r="Y33" s="145"/>
      <c r="Z33" s="145"/>
      <c r="AA33" s="168"/>
      <c r="AB33" s="168"/>
      <c r="AC33" s="168"/>
      <c r="AD33" s="168"/>
      <c r="AE33" s="168"/>
      <c r="AF33" s="168"/>
      <c r="AG33" s="168"/>
      <c r="AH33" s="168"/>
      <c r="AI33" s="168"/>
      <c r="AJ33" s="168"/>
      <c r="AK33" s="168"/>
      <c r="AL33" s="168"/>
      <c r="AM33" s="168"/>
    </row>
    <row r="34" spans="1:39" s="177" customFormat="1" ht="12.75" customHeight="1">
      <c r="A34" s="169">
        <v>264</v>
      </c>
      <c r="B34" s="170" t="str">
        <f aca="true" t="shared" si="9" ref="B34:B97">CONCATENATE(A34,"--",C34,"/",D34,"/",E34,"/",F34,"/",G34,"/",H34,"/",I34)</f>
        <v>264--//////</v>
      </c>
      <c r="C34" s="171"/>
      <c r="D34" s="172"/>
      <c r="E34" s="172"/>
      <c r="F34" s="172"/>
      <c r="G34" s="172"/>
      <c r="H34" s="172"/>
      <c r="I34" s="172"/>
      <c r="J34" s="173"/>
      <c r="K34" s="174" t="b">
        <f>IF(ISNA(MATCH(C34,SupportingData!A:A,0)),FALSE,EXACT(C34,INDEX(SupportingData!A:A,(MATCH(C34,SupportingData!A:A,0)))))</f>
        <v>0</v>
      </c>
      <c r="L34" s="175" t="b">
        <f>IF(ISNA(MATCH(D34,SupportingData!B:B,0)),FALSE,EXACT(D34,INDEX(SupportingData!B:B,(MATCH(D34,SupportingData!B:B,0)))))</f>
        <v>0</v>
      </c>
      <c r="M34" s="176" t="b">
        <f>IF(ISNA(MATCH(E34,SupportingData!D:D,0)),FALSE,EXACT(E34,INDEX(SupportingData!D:D,(MATCH(E34,SupportingData!D:D,0)))))</f>
        <v>0</v>
      </c>
      <c r="N34" s="175" t="b">
        <f>IF(ISNA(MATCH(F34,SupportingData!C:C,0)),FALSE,EXACT(F34,INDEX(SupportingData!C:C,(MATCH(F34,SupportingData!C:C,0)))))</f>
        <v>0</v>
      </c>
      <c r="O34" s="175" t="b">
        <f>IF(ISNA(MATCH(G34,SupportingData!F:F,0)),FALSE,EXACT(G34,INDEX(SupportingData!F:F,(MATCH(G34,SupportingData!F:F,0)))))</f>
        <v>0</v>
      </c>
      <c r="P34" s="175" t="b">
        <f>IF(ISNA(MATCH(H34,ProtectedData!B:B,0)),FALSE,EXACT(H34,INDEX(ProtectedData!B:B,(MATCH(H34,ProtectedData!B:B,0)))))</f>
        <v>0</v>
      </c>
      <c r="Q34" s="175" t="b">
        <f>IF(ISNA(MATCH(I34,SupportingData!G:G,0)),FALSE,EXACT(I34,INDEX(SupportingData!G:G,(MATCH(I34,SupportingData!G:G,0)))))</f>
        <v>0</v>
      </c>
      <c r="R34" s="145"/>
      <c r="S34" s="145"/>
      <c r="T34" s="145"/>
      <c r="U34" s="145"/>
      <c r="V34" s="145"/>
      <c r="W34" s="145"/>
      <c r="X34" s="145"/>
      <c r="Y34" s="145"/>
      <c r="Z34" s="145"/>
      <c r="AA34" s="168"/>
      <c r="AB34" s="168"/>
      <c r="AC34" s="168"/>
      <c r="AD34" s="168"/>
      <c r="AE34" s="168"/>
      <c r="AF34" s="168"/>
      <c r="AG34" s="168"/>
      <c r="AH34" s="168"/>
      <c r="AI34" s="168"/>
      <c r="AJ34" s="168"/>
      <c r="AK34" s="168"/>
      <c r="AL34" s="168"/>
      <c r="AM34" s="168"/>
    </row>
    <row r="35" spans="1:26" ht="15">
      <c r="A35" s="147">
        <f t="shared" si="0"/>
        <v>265</v>
      </c>
      <c r="B35" s="170" t="str">
        <f t="shared" si="9"/>
        <v>265--//////</v>
      </c>
      <c r="C35" s="178"/>
      <c r="D35" s="179"/>
      <c r="E35" s="179"/>
      <c r="F35" s="179"/>
      <c r="G35" s="179"/>
      <c r="H35" s="179"/>
      <c r="I35" s="179"/>
      <c r="J35" s="180"/>
      <c r="K35" s="181" t="b">
        <f>IF(ISNA(MATCH(C35,SupportingData!A:A,0)),FALSE,EXACT(C35,INDEX(SupportingData!A:A,(MATCH(C35,SupportingData!A:A,0)))))</f>
        <v>0</v>
      </c>
      <c r="L35" s="182" t="b">
        <f>IF(ISNA(MATCH(D35,SupportingData!B:B,0)),FALSE,EXACT(D35,INDEX(SupportingData!B:B,(MATCH(D35,SupportingData!B:B,0)))))</f>
        <v>0</v>
      </c>
      <c r="M35" s="183" t="b">
        <f>IF(ISNA(MATCH(E35,SupportingData!D:D,0)),FALSE,EXACT(E35,INDEX(SupportingData!D:D,(MATCH(E35,SupportingData!D:D,0)))))</f>
        <v>0</v>
      </c>
      <c r="N35" s="182" t="b">
        <f>IF(ISNA(MATCH(F35,SupportingData!C:C,0)),FALSE,EXACT(F35,INDEX(SupportingData!C:C,(MATCH(F35,SupportingData!C:C,0)))))</f>
        <v>0</v>
      </c>
      <c r="O35" s="182" t="b">
        <f>IF(ISNA(MATCH(G35,SupportingData!F:F,0)),FALSE,EXACT(G35,INDEX(SupportingData!F:F,(MATCH(G35,SupportingData!F:F,0)))))</f>
        <v>0</v>
      </c>
      <c r="P35" s="182" t="b">
        <f>IF(ISNA(MATCH(H35,ProtectedData!B:B,0)),FALSE,EXACT(H35,INDEX(ProtectedData!B:B,(MATCH(H35,ProtectedData!B:B,0)))))</f>
        <v>0</v>
      </c>
      <c r="Q35" s="182" t="b">
        <f>IF(ISNA(MATCH(I35,SupportingData!G:G,0)),FALSE,EXACT(I35,INDEX(SupportingData!G:G,(MATCH(I35,SupportingData!G:G,0)))))</f>
        <v>0</v>
      </c>
      <c r="R35" s="184"/>
      <c r="S35" s="184"/>
      <c r="T35" s="184"/>
      <c r="U35" s="184"/>
      <c r="V35" s="184"/>
      <c r="W35" s="184"/>
      <c r="X35" s="184"/>
      <c r="Y35" s="184"/>
      <c r="Z35" s="184"/>
    </row>
    <row r="36" spans="1:17" ht="15">
      <c r="A36" s="147">
        <f t="shared" si="0"/>
        <v>266</v>
      </c>
      <c r="B36" s="170" t="str">
        <f t="shared" si="9"/>
        <v>266--//////</v>
      </c>
      <c r="C36" s="178"/>
      <c r="D36" s="179"/>
      <c r="E36" s="179"/>
      <c r="F36" s="179"/>
      <c r="G36" s="179"/>
      <c r="H36" s="179"/>
      <c r="I36" s="179"/>
      <c r="J36" s="180"/>
      <c r="K36" s="181" t="b">
        <f>IF(ISNA(MATCH(C36,SupportingData!A:A,0)),FALSE,EXACT(C36,INDEX(SupportingData!A:A,(MATCH(C36,SupportingData!A:A,0)))))</f>
        <v>0</v>
      </c>
      <c r="L36" s="182" t="b">
        <f>IF(ISNA(MATCH(D36,SupportingData!B:B,0)),FALSE,EXACT(D36,INDEX(SupportingData!B:B,(MATCH(D36,SupportingData!B:B,0)))))</f>
        <v>0</v>
      </c>
      <c r="M36" s="183" t="b">
        <f>IF(ISNA(MATCH(E36,SupportingData!D:D,0)),FALSE,EXACT(E36,INDEX(SupportingData!D:D,(MATCH(E36,SupportingData!D:D,0)))))</f>
        <v>0</v>
      </c>
      <c r="N36" s="182" t="b">
        <f>IF(ISNA(MATCH(F36,SupportingData!C:C,0)),FALSE,EXACT(F36,INDEX(SupportingData!C:C,(MATCH(F36,SupportingData!C:C,0)))))</f>
        <v>0</v>
      </c>
      <c r="O36" s="182" t="b">
        <f>IF(ISNA(MATCH(G36,SupportingData!F:F,0)),FALSE,EXACT(G36,INDEX(SupportingData!F:F,(MATCH(G36,SupportingData!F:F,0)))))</f>
        <v>0</v>
      </c>
      <c r="P36" s="182" t="b">
        <f>IF(ISNA(MATCH(H36,ProtectedData!B:B,0)),FALSE,EXACT(H36,INDEX(ProtectedData!B:B,(MATCH(H36,ProtectedData!B:B,0)))))</f>
        <v>0</v>
      </c>
      <c r="Q36" s="182" t="b">
        <f>IF(ISNA(MATCH(I36,SupportingData!G:G,0)),FALSE,EXACT(I36,INDEX(SupportingData!G:G,(MATCH(I36,SupportingData!G:G,0)))))</f>
        <v>0</v>
      </c>
    </row>
    <row r="37" spans="1:17" ht="15">
      <c r="A37" s="147">
        <f t="shared" si="0"/>
        <v>267</v>
      </c>
      <c r="B37" s="170" t="str">
        <f t="shared" si="9"/>
        <v>267--//////</v>
      </c>
      <c r="C37" s="178"/>
      <c r="D37" s="179"/>
      <c r="E37" s="179"/>
      <c r="F37" s="179"/>
      <c r="G37" s="179"/>
      <c r="H37" s="179"/>
      <c r="I37" s="179"/>
      <c r="J37" s="180"/>
      <c r="K37" s="181" t="b">
        <f>IF(ISNA(MATCH(C37,SupportingData!A:A,0)),FALSE,EXACT(C37,INDEX(SupportingData!A:A,(MATCH(C37,SupportingData!A:A,0)))))</f>
        <v>0</v>
      </c>
      <c r="L37" s="182" t="b">
        <f>IF(ISNA(MATCH(D37,SupportingData!B:B,0)),FALSE,EXACT(D37,INDEX(SupportingData!B:B,(MATCH(D37,SupportingData!B:B,0)))))</f>
        <v>0</v>
      </c>
      <c r="M37" s="183" t="b">
        <f>IF(ISNA(MATCH(E37,SupportingData!D:D,0)),FALSE,EXACT(E37,INDEX(SupportingData!D:D,(MATCH(E37,SupportingData!D:D,0)))))</f>
        <v>0</v>
      </c>
      <c r="N37" s="182" t="b">
        <f>IF(ISNA(MATCH(F37,SupportingData!C:C,0)),FALSE,EXACT(F37,INDEX(SupportingData!C:C,(MATCH(F37,SupportingData!C:C,0)))))</f>
        <v>0</v>
      </c>
      <c r="O37" s="182" t="b">
        <f>IF(ISNA(MATCH(G37,SupportingData!F:F,0)),FALSE,EXACT(G37,INDEX(SupportingData!F:F,(MATCH(G37,SupportingData!F:F,0)))))</f>
        <v>0</v>
      </c>
      <c r="P37" s="182" t="b">
        <f>IF(ISNA(MATCH(H37,ProtectedData!B:B,0)),FALSE,EXACT(H37,INDEX(ProtectedData!B:B,(MATCH(H37,ProtectedData!B:B,0)))))</f>
        <v>0</v>
      </c>
      <c r="Q37" s="182" t="b">
        <f>IF(ISNA(MATCH(I37,SupportingData!G:G,0)),FALSE,EXACT(I37,INDEX(SupportingData!G:G,(MATCH(I37,SupportingData!G:G,0)))))</f>
        <v>0</v>
      </c>
    </row>
    <row r="38" spans="1:17" ht="15">
      <c r="A38" s="147">
        <f t="shared" si="0"/>
        <v>268</v>
      </c>
      <c r="B38" s="170" t="str">
        <f t="shared" si="9"/>
        <v>268--//////</v>
      </c>
      <c r="C38" s="178"/>
      <c r="D38" s="179"/>
      <c r="E38" s="179"/>
      <c r="F38" s="179"/>
      <c r="G38" s="179"/>
      <c r="H38" s="179"/>
      <c r="I38" s="179"/>
      <c r="J38" s="180"/>
      <c r="K38" s="181" t="b">
        <f>IF(ISNA(MATCH(C38,SupportingData!A:A,0)),FALSE,EXACT(C38,INDEX(SupportingData!A:A,(MATCH(C38,SupportingData!A:A,0)))))</f>
        <v>0</v>
      </c>
      <c r="L38" s="182" t="b">
        <f>IF(ISNA(MATCH(D38,SupportingData!B:B,0)),FALSE,EXACT(D38,INDEX(SupportingData!B:B,(MATCH(D38,SupportingData!B:B,0)))))</f>
        <v>0</v>
      </c>
      <c r="M38" s="183" t="b">
        <f>IF(ISNA(MATCH(E38,SupportingData!D:D,0)),FALSE,EXACT(E38,INDEX(SupportingData!D:D,(MATCH(E38,SupportingData!D:D,0)))))</f>
        <v>0</v>
      </c>
      <c r="N38" s="182" t="b">
        <f>IF(ISNA(MATCH(F38,SupportingData!C:C,0)),FALSE,EXACT(F38,INDEX(SupportingData!C:C,(MATCH(F38,SupportingData!C:C,0)))))</f>
        <v>0</v>
      </c>
      <c r="O38" s="182" t="b">
        <f>IF(ISNA(MATCH(G38,SupportingData!F:F,0)),FALSE,EXACT(G38,INDEX(SupportingData!F:F,(MATCH(G38,SupportingData!F:F,0)))))</f>
        <v>0</v>
      </c>
      <c r="P38" s="182" t="b">
        <f>IF(ISNA(MATCH(H38,ProtectedData!B:B,0)),FALSE,EXACT(H38,INDEX(ProtectedData!B:B,(MATCH(H38,ProtectedData!B:B,0)))))</f>
        <v>0</v>
      </c>
      <c r="Q38" s="182" t="b">
        <f>IF(ISNA(MATCH(I38,SupportingData!G:G,0)),FALSE,EXACT(I38,INDEX(SupportingData!G:G,(MATCH(I38,SupportingData!G:G,0)))))</f>
        <v>0</v>
      </c>
    </row>
    <row r="39" spans="1:17" ht="15">
      <c r="A39" s="147">
        <f t="shared" si="0"/>
        <v>269</v>
      </c>
      <c r="B39" s="170" t="str">
        <f t="shared" si="9"/>
        <v>269--//////</v>
      </c>
      <c r="C39" s="178"/>
      <c r="D39" s="179"/>
      <c r="E39" s="179"/>
      <c r="F39" s="179"/>
      <c r="G39" s="179"/>
      <c r="H39" s="179"/>
      <c r="I39" s="179"/>
      <c r="J39" s="180"/>
      <c r="K39" s="181" t="b">
        <f>IF(ISNA(MATCH(C39,SupportingData!A:A,0)),FALSE,EXACT(C39,INDEX(SupportingData!A:A,(MATCH(C39,SupportingData!A:A,0)))))</f>
        <v>0</v>
      </c>
      <c r="L39" s="182" t="b">
        <f>IF(ISNA(MATCH(D39,SupportingData!B:B,0)),FALSE,EXACT(D39,INDEX(SupportingData!B:B,(MATCH(D39,SupportingData!B:B,0)))))</f>
        <v>0</v>
      </c>
      <c r="M39" s="183" t="b">
        <f>IF(ISNA(MATCH(E39,SupportingData!D:D,0)),FALSE,EXACT(E39,INDEX(SupportingData!D:D,(MATCH(E39,SupportingData!D:D,0)))))</f>
        <v>0</v>
      </c>
      <c r="N39" s="182" t="b">
        <f>IF(ISNA(MATCH(F39,SupportingData!C:C,0)),FALSE,EXACT(F39,INDEX(SupportingData!C:C,(MATCH(F39,SupportingData!C:C,0)))))</f>
        <v>0</v>
      </c>
      <c r="O39" s="182" t="b">
        <f>IF(ISNA(MATCH(G39,SupportingData!F:F,0)),FALSE,EXACT(G39,INDEX(SupportingData!F:F,(MATCH(G39,SupportingData!F:F,0)))))</f>
        <v>0</v>
      </c>
      <c r="P39" s="182" t="b">
        <f>IF(ISNA(MATCH(H39,ProtectedData!B:B,0)),FALSE,EXACT(H39,INDEX(ProtectedData!B:B,(MATCH(H39,ProtectedData!B:B,0)))))</f>
        <v>0</v>
      </c>
      <c r="Q39" s="182" t="b">
        <f>IF(ISNA(MATCH(I39,SupportingData!G:G,0)),FALSE,EXACT(I39,INDEX(SupportingData!G:G,(MATCH(I39,SupportingData!G:G,0)))))</f>
        <v>0</v>
      </c>
    </row>
    <row r="40" spans="1:17" ht="15">
      <c r="A40" s="147">
        <f t="shared" si="0"/>
        <v>270</v>
      </c>
      <c r="B40" s="170" t="str">
        <f t="shared" si="9"/>
        <v>270--//////</v>
      </c>
      <c r="C40" s="178"/>
      <c r="D40" s="179"/>
      <c r="E40" s="179"/>
      <c r="F40" s="179"/>
      <c r="G40" s="179"/>
      <c r="H40" s="179"/>
      <c r="I40" s="179"/>
      <c r="J40" s="180"/>
      <c r="K40" s="181" t="b">
        <f>IF(ISNA(MATCH(C40,SupportingData!A:A,0)),FALSE,EXACT(C40,INDEX(SupportingData!A:A,(MATCH(C40,SupportingData!A:A,0)))))</f>
        <v>0</v>
      </c>
      <c r="L40" s="182" t="b">
        <f>IF(ISNA(MATCH(D40,SupportingData!B:B,0)),FALSE,EXACT(D40,INDEX(SupportingData!B:B,(MATCH(D40,SupportingData!B:B,0)))))</f>
        <v>0</v>
      </c>
      <c r="M40" s="183" t="b">
        <f>IF(ISNA(MATCH(E40,SupportingData!D:D,0)),FALSE,EXACT(E40,INDEX(SupportingData!D:D,(MATCH(E40,SupportingData!D:D,0)))))</f>
        <v>0</v>
      </c>
      <c r="N40" s="182" t="b">
        <f>IF(ISNA(MATCH(F40,SupportingData!C:C,0)),FALSE,EXACT(F40,INDEX(SupportingData!C:C,(MATCH(F40,SupportingData!C:C,0)))))</f>
        <v>0</v>
      </c>
      <c r="O40" s="182" t="b">
        <f>IF(ISNA(MATCH(G40,SupportingData!F:F,0)),FALSE,EXACT(G40,INDEX(SupportingData!F:F,(MATCH(G40,SupportingData!F:F,0)))))</f>
        <v>0</v>
      </c>
      <c r="P40" s="182" t="b">
        <f>IF(ISNA(MATCH(H40,ProtectedData!B:B,0)),FALSE,EXACT(H40,INDEX(ProtectedData!B:B,(MATCH(H40,ProtectedData!B:B,0)))))</f>
        <v>0</v>
      </c>
      <c r="Q40" s="182" t="b">
        <f>IF(ISNA(MATCH(I40,SupportingData!G:G,0)),FALSE,EXACT(I40,INDEX(SupportingData!G:G,(MATCH(I40,SupportingData!G:G,0)))))</f>
        <v>0</v>
      </c>
    </row>
    <row r="41" spans="1:17" ht="15">
      <c r="A41" s="147">
        <f t="shared" si="0"/>
        <v>271</v>
      </c>
      <c r="B41" s="170" t="str">
        <f t="shared" si="9"/>
        <v>271--//////</v>
      </c>
      <c r="C41" s="178"/>
      <c r="D41" s="179"/>
      <c r="E41" s="179"/>
      <c r="F41" s="179"/>
      <c r="G41" s="179"/>
      <c r="H41" s="179"/>
      <c r="I41" s="179"/>
      <c r="J41" s="180"/>
      <c r="K41" s="181" t="b">
        <f>IF(ISNA(MATCH(C41,SupportingData!A:A,0)),FALSE,EXACT(C41,INDEX(SupportingData!A:A,(MATCH(C41,SupportingData!A:A,0)))))</f>
        <v>0</v>
      </c>
      <c r="L41" s="182" t="b">
        <f>IF(ISNA(MATCH(D41,SupportingData!B:B,0)),FALSE,EXACT(D41,INDEX(SupportingData!B:B,(MATCH(D41,SupportingData!B:B,0)))))</f>
        <v>0</v>
      </c>
      <c r="M41" s="183" t="b">
        <f>IF(ISNA(MATCH(E41,SupportingData!D:D,0)),FALSE,EXACT(E41,INDEX(SupportingData!D:D,(MATCH(E41,SupportingData!D:D,0)))))</f>
        <v>0</v>
      </c>
      <c r="N41" s="182" t="b">
        <f>IF(ISNA(MATCH(F41,SupportingData!C:C,0)),FALSE,EXACT(F41,INDEX(SupportingData!C:C,(MATCH(F41,SupportingData!C:C,0)))))</f>
        <v>0</v>
      </c>
      <c r="O41" s="182" t="b">
        <f>IF(ISNA(MATCH(G41,SupportingData!F:F,0)),FALSE,EXACT(G41,INDEX(SupportingData!F:F,(MATCH(G41,SupportingData!F:F,0)))))</f>
        <v>0</v>
      </c>
      <c r="P41" s="182" t="b">
        <f>IF(ISNA(MATCH(H41,ProtectedData!B:B,0)),FALSE,EXACT(H41,INDEX(ProtectedData!B:B,(MATCH(H41,ProtectedData!B:B,0)))))</f>
        <v>0</v>
      </c>
      <c r="Q41" s="182" t="b">
        <f>IF(ISNA(MATCH(I41,SupportingData!G:G,0)),FALSE,EXACT(I41,INDEX(SupportingData!G:G,(MATCH(I41,SupportingData!G:G,0)))))</f>
        <v>0</v>
      </c>
    </row>
    <row r="42" spans="1:17" ht="15">
      <c r="A42" s="147">
        <f t="shared" si="0"/>
        <v>272</v>
      </c>
      <c r="B42" s="170" t="str">
        <f t="shared" si="9"/>
        <v>272--//////</v>
      </c>
      <c r="C42" s="178"/>
      <c r="D42" s="179"/>
      <c r="E42" s="179"/>
      <c r="F42" s="179"/>
      <c r="G42" s="179"/>
      <c r="H42" s="179"/>
      <c r="I42" s="179"/>
      <c r="J42" s="180"/>
      <c r="K42" s="181" t="b">
        <f>IF(ISNA(MATCH(C42,SupportingData!A:A,0)),FALSE,EXACT(C42,INDEX(SupportingData!A:A,(MATCH(C42,SupportingData!A:A,0)))))</f>
        <v>0</v>
      </c>
      <c r="L42" s="182" t="b">
        <f>IF(ISNA(MATCH(D42,SupportingData!B:B,0)),FALSE,EXACT(D42,INDEX(SupportingData!B:B,(MATCH(D42,SupportingData!B:B,0)))))</f>
        <v>0</v>
      </c>
      <c r="M42" s="183" t="b">
        <f>IF(ISNA(MATCH(E42,SupportingData!D:D,0)),FALSE,EXACT(E42,INDEX(SupportingData!D:D,(MATCH(E42,SupportingData!D:D,0)))))</f>
        <v>0</v>
      </c>
      <c r="N42" s="182" t="b">
        <f>IF(ISNA(MATCH(F42,SupportingData!C:C,0)),FALSE,EXACT(F42,INDEX(SupportingData!C:C,(MATCH(F42,SupportingData!C:C,0)))))</f>
        <v>0</v>
      </c>
      <c r="O42" s="182" t="b">
        <f>IF(ISNA(MATCH(G42,SupportingData!F:F,0)),FALSE,EXACT(G42,INDEX(SupportingData!F:F,(MATCH(G42,SupportingData!F:F,0)))))</f>
        <v>0</v>
      </c>
      <c r="P42" s="182" t="b">
        <f>IF(ISNA(MATCH(H42,ProtectedData!B:B,0)),FALSE,EXACT(H42,INDEX(ProtectedData!B:B,(MATCH(H42,ProtectedData!B:B,0)))))</f>
        <v>0</v>
      </c>
      <c r="Q42" s="182" t="b">
        <f>IF(ISNA(MATCH(I42,SupportingData!G:G,0)),FALSE,EXACT(I42,INDEX(SupportingData!G:G,(MATCH(I42,SupportingData!G:G,0)))))</f>
        <v>0</v>
      </c>
    </row>
    <row r="43" spans="1:17" ht="15">
      <c r="A43" s="147">
        <f t="shared" si="0"/>
        <v>273</v>
      </c>
      <c r="B43" s="170" t="str">
        <f t="shared" si="9"/>
        <v>273--//////</v>
      </c>
      <c r="C43" s="178"/>
      <c r="D43" s="179"/>
      <c r="E43" s="179"/>
      <c r="F43" s="179"/>
      <c r="G43" s="179"/>
      <c r="H43" s="179"/>
      <c r="I43" s="179"/>
      <c r="J43" s="180"/>
      <c r="K43" s="181" t="b">
        <f>IF(ISNA(MATCH(C43,SupportingData!A:A,0)),FALSE,EXACT(C43,INDEX(SupportingData!A:A,(MATCH(C43,SupportingData!A:A,0)))))</f>
        <v>0</v>
      </c>
      <c r="L43" s="182" t="b">
        <f>IF(ISNA(MATCH(D43,SupportingData!B:B,0)),FALSE,EXACT(D43,INDEX(SupportingData!B:B,(MATCH(D43,SupportingData!B:B,0)))))</f>
        <v>0</v>
      </c>
      <c r="M43" s="183" t="b">
        <f>IF(ISNA(MATCH(E43,SupportingData!D:D,0)),FALSE,EXACT(E43,INDEX(SupportingData!D:D,(MATCH(E43,SupportingData!D:D,0)))))</f>
        <v>0</v>
      </c>
      <c r="N43" s="182" t="b">
        <f>IF(ISNA(MATCH(F43,SupportingData!C:C,0)),FALSE,EXACT(F43,INDEX(SupportingData!C:C,(MATCH(F43,SupportingData!C:C,0)))))</f>
        <v>0</v>
      </c>
      <c r="O43" s="182" t="b">
        <f>IF(ISNA(MATCH(G43,SupportingData!F:F,0)),FALSE,EXACT(G43,INDEX(SupportingData!F:F,(MATCH(G43,SupportingData!F:F,0)))))</f>
        <v>0</v>
      </c>
      <c r="P43" s="182" t="b">
        <f>IF(ISNA(MATCH(H43,ProtectedData!B:B,0)),FALSE,EXACT(H43,INDEX(ProtectedData!B:B,(MATCH(H43,ProtectedData!B:B,0)))))</f>
        <v>0</v>
      </c>
      <c r="Q43" s="182" t="b">
        <f>IF(ISNA(MATCH(I43,SupportingData!G:G,0)),FALSE,EXACT(I43,INDEX(SupportingData!G:G,(MATCH(I43,SupportingData!G:G,0)))))</f>
        <v>0</v>
      </c>
    </row>
    <row r="44" spans="1:17" ht="15">
      <c r="A44" s="147">
        <f t="shared" si="0"/>
        <v>274</v>
      </c>
      <c r="B44" s="170" t="str">
        <f t="shared" si="9"/>
        <v>274--//////</v>
      </c>
      <c r="C44" s="178"/>
      <c r="D44" s="179"/>
      <c r="E44" s="179"/>
      <c r="F44" s="179"/>
      <c r="G44" s="179"/>
      <c r="H44" s="179"/>
      <c r="I44" s="179"/>
      <c r="J44" s="180"/>
      <c r="K44" s="181" t="b">
        <f>IF(ISNA(MATCH(C44,SupportingData!A:A,0)),FALSE,EXACT(C44,INDEX(SupportingData!A:A,(MATCH(C44,SupportingData!A:A,0)))))</f>
        <v>0</v>
      </c>
      <c r="L44" s="182" t="b">
        <f>IF(ISNA(MATCH(D44,SupportingData!B:B,0)),FALSE,EXACT(D44,INDEX(SupportingData!B:B,(MATCH(D44,SupportingData!B:B,0)))))</f>
        <v>0</v>
      </c>
      <c r="M44" s="183" t="b">
        <f>IF(ISNA(MATCH(E44,SupportingData!D:D,0)),FALSE,EXACT(E44,INDEX(SupportingData!D:D,(MATCH(E44,SupportingData!D:D,0)))))</f>
        <v>0</v>
      </c>
      <c r="N44" s="182" t="b">
        <f>IF(ISNA(MATCH(F44,SupportingData!C:C,0)),FALSE,EXACT(F44,INDEX(SupportingData!C:C,(MATCH(F44,SupportingData!C:C,0)))))</f>
        <v>0</v>
      </c>
      <c r="O44" s="182" t="b">
        <f>IF(ISNA(MATCH(G44,SupportingData!F:F,0)),FALSE,EXACT(G44,INDEX(SupportingData!F:F,(MATCH(G44,SupportingData!F:F,0)))))</f>
        <v>0</v>
      </c>
      <c r="P44" s="182" t="b">
        <f>IF(ISNA(MATCH(H44,ProtectedData!B:B,0)),FALSE,EXACT(H44,INDEX(ProtectedData!B:B,(MATCH(H44,ProtectedData!B:B,0)))))</f>
        <v>0</v>
      </c>
      <c r="Q44" s="182" t="b">
        <f>IF(ISNA(MATCH(I44,SupportingData!G:G,0)),FALSE,EXACT(I44,INDEX(SupportingData!G:G,(MATCH(I44,SupportingData!G:G,0)))))</f>
        <v>0</v>
      </c>
    </row>
    <row r="45" spans="1:17" ht="15">
      <c r="A45" s="147">
        <f t="shared" si="0"/>
        <v>275</v>
      </c>
      <c r="B45" s="170" t="str">
        <f t="shared" si="9"/>
        <v>275--//////</v>
      </c>
      <c r="C45" s="178"/>
      <c r="D45" s="179"/>
      <c r="E45" s="179"/>
      <c r="F45" s="179"/>
      <c r="G45" s="179"/>
      <c r="H45" s="179"/>
      <c r="I45" s="179"/>
      <c r="J45" s="180"/>
      <c r="K45" s="181" t="b">
        <f>IF(ISNA(MATCH(C45,SupportingData!A:A,0)),FALSE,EXACT(C45,INDEX(SupportingData!A:A,(MATCH(C45,SupportingData!A:A,0)))))</f>
        <v>0</v>
      </c>
      <c r="L45" s="182" t="b">
        <f>IF(ISNA(MATCH(D45,SupportingData!B:B,0)),FALSE,EXACT(D45,INDEX(SupportingData!B:B,(MATCH(D45,SupportingData!B:B,0)))))</f>
        <v>0</v>
      </c>
      <c r="M45" s="183" t="b">
        <f>IF(ISNA(MATCH(E45,SupportingData!D:D,0)),FALSE,EXACT(E45,INDEX(SupportingData!D:D,(MATCH(E45,SupportingData!D:D,0)))))</f>
        <v>0</v>
      </c>
      <c r="N45" s="182" t="b">
        <f>IF(ISNA(MATCH(F45,SupportingData!C:C,0)),FALSE,EXACT(F45,INDEX(SupportingData!C:C,(MATCH(F45,SupportingData!C:C,0)))))</f>
        <v>0</v>
      </c>
      <c r="O45" s="182" t="b">
        <f>IF(ISNA(MATCH(G45,SupportingData!F:F,0)),FALSE,EXACT(G45,INDEX(SupportingData!F:F,(MATCH(G45,SupportingData!F:F,0)))))</f>
        <v>0</v>
      </c>
      <c r="P45" s="182" t="b">
        <f>IF(ISNA(MATCH(H45,ProtectedData!B:B,0)),FALSE,EXACT(H45,INDEX(ProtectedData!B:B,(MATCH(H45,ProtectedData!B:B,0)))))</f>
        <v>0</v>
      </c>
      <c r="Q45" s="182" t="b">
        <f>IF(ISNA(MATCH(I45,SupportingData!G:G,0)),FALSE,EXACT(I45,INDEX(SupportingData!G:G,(MATCH(I45,SupportingData!G:G,0)))))</f>
        <v>0</v>
      </c>
    </row>
    <row r="46" spans="1:17" ht="15">
      <c r="A46" s="147">
        <f t="shared" si="0"/>
        <v>276</v>
      </c>
      <c r="B46" s="170" t="str">
        <f t="shared" si="9"/>
        <v>276--//////</v>
      </c>
      <c r="C46" s="178"/>
      <c r="D46" s="179"/>
      <c r="E46" s="179"/>
      <c r="F46" s="179"/>
      <c r="G46" s="179"/>
      <c r="H46" s="179"/>
      <c r="I46" s="179"/>
      <c r="J46" s="180"/>
      <c r="K46" s="181" t="b">
        <f>IF(ISNA(MATCH(C46,SupportingData!A:A,0)),FALSE,EXACT(C46,INDEX(SupportingData!A:A,(MATCH(C46,SupportingData!A:A,0)))))</f>
        <v>0</v>
      </c>
      <c r="L46" s="182" t="b">
        <f>IF(ISNA(MATCH(D46,SupportingData!B:B,0)),FALSE,EXACT(D46,INDEX(SupportingData!B:B,(MATCH(D46,SupportingData!B:B,0)))))</f>
        <v>0</v>
      </c>
      <c r="M46" s="183" t="b">
        <f>IF(ISNA(MATCH(E46,SupportingData!D:D,0)),FALSE,EXACT(E46,INDEX(SupportingData!D:D,(MATCH(E46,SupportingData!D:D,0)))))</f>
        <v>0</v>
      </c>
      <c r="N46" s="182" t="b">
        <f>IF(ISNA(MATCH(F46,SupportingData!C:C,0)),FALSE,EXACT(F46,INDEX(SupportingData!C:C,(MATCH(F46,SupportingData!C:C,0)))))</f>
        <v>0</v>
      </c>
      <c r="O46" s="182" t="b">
        <f>IF(ISNA(MATCH(G46,SupportingData!F:F,0)),FALSE,EXACT(G46,INDEX(SupportingData!F:F,(MATCH(G46,SupportingData!F:F,0)))))</f>
        <v>0</v>
      </c>
      <c r="P46" s="182" t="b">
        <f>IF(ISNA(MATCH(H46,ProtectedData!B:B,0)),FALSE,EXACT(H46,INDEX(ProtectedData!B:B,(MATCH(H46,ProtectedData!B:B,0)))))</f>
        <v>0</v>
      </c>
      <c r="Q46" s="182" t="b">
        <f>IF(ISNA(MATCH(I46,SupportingData!G:G,0)),FALSE,EXACT(I46,INDEX(SupportingData!G:G,(MATCH(I46,SupportingData!G:G,0)))))</f>
        <v>0</v>
      </c>
    </row>
    <row r="47" spans="1:17" ht="15">
      <c r="A47" s="147">
        <f t="shared" si="0"/>
        <v>277</v>
      </c>
      <c r="B47" s="170" t="str">
        <f t="shared" si="9"/>
        <v>277--//////</v>
      </c>
      <c r="C47" s="178"/>
      <c r="D47" s="179"/>
      <c r="E47" s="179"/>
      <c r="F47" s="179"/>
      <c r="G47" s="179"/>
      <c r="H47" s="179"/>
      <c r="I47" s="179"/>
      <c r="J47" s="180"/>
      <c r="K47" s="181" t="b">
        <f>IF(ISNA(MATCH(C47,SupportingData!A:A,0)),FALSE,EXACT(C47,INDEX(SupportingData!A:A,(MATCH(C47,SupportingData!A:A,0)))))</f>
        <v>0</v>
      </c>
      <c r="L47" s="182" t="b">
        <f>IF(ISNA(MATCH(D47,SupportingData!B:B,0)),FALSE,EXACT(D47,INDEX(SupportingData!B:B,(MATCH(D47,SupportingData!B:B,0)))))</f>
        <v>0</v>
      </c>
      <c r="M47" s="183" t="b">
        <f>IF(ISNA(MATCH(E47,SupportingData!D:D,0)),FALSE,EXACT(E47,INDEX(SupportingData!D:D,(MATCH(E47,SupportingData!D:D,0)))))</f>
        <v>0</v>
      </c>
      <c r="N47" s="182" t="b">
        <f>IF(ISNA(MATCH(F47,SupportingData!C:C,0)),FALSE,EXACT(F47,INDEX(SupportingData!C:C,(MATCH(F47,SupportingData!C:C,0)))))</f>
        <v>0</v>
      </c>
      <c r="O47" s="182" t="b">
        <f>IF(ISNA(MATCH(G47,SupportingData!F:F,0)),FALSE,EXACT(G47,INDEX(SupportingData!F:F,(MATCH(G47,SupportingData!F:F,0)))))</f>
        <v>0</v>
      </c>
      <c r="P47" s="182" t="b">
        <f>IF(ISNA(MATCH(H47,ProtectedData!B:B,0)),FALSE,EXACT(H47,INDEX(ProtectedData!B:B,(MATCH(H47,ProtectedData!B:B,0)))))</f>
        <v>0</v>
      </c>
      <c r="Q47" s="182" t="b">
        <f>IF(ISNA(MATCH(I47,SupportingData!G:G,0)),FALSE,EXACT(I47,INDEX(SupportingData!G:G,(MATCH(I47,SupportingData!G:G,0)))))</f>
        <v>0</v>
      </c>
    </row>
    <row r="48" spans="1:17" ht="15">
      <c r="A48" s="147">
        <f t="shared" si="0"/>
        <v>278</v>
      </c>
      <c r="B48" s="170" t="str">
        <f t="shared" si="9"/>
        <v>278--//////</v>
      </c>
      <c r="C48" s="178"/>
      <c r="D48" s="179"/>
      <c r="E48" s="179"/>
      <c r="F48" s="179"/>
      <c r="G48" s="179"/>
      <c r="H48" s="179"/>
      <c r="I48" s="179"/>
      <c r="J48" s="180"/>
      <c r="K48" s="181" t="b">
        <f>IF(ISNA(MATCH(C48,SupportingData!A:A,0)),FALSE,EXACT(C48,INDEX(SupportingData!A:A,(MATCH(C48,SupportingData!A:A,0)))))</f>
        <v>0</v>
      </c>
      <c r="L48" s="182" t="b">
        <f>IF(ISNA(MATCH(D48,SupportingData!B:B,0)),FALSE,EXACT(D48,INDEX(SupportingData!B:B,(MATCH(D48,SupportingData!B:B,0)))))</f>
        <v>0</v>
      </c>
      <c r="M48" s="183" t="b">
        <f>IF(ISNA(MATCH(E48,SupportingData!D:D,0)),FALSE,EXACT(E48,INDEX(SupportingData!D:D,(MATCH(E48,SupportingData!D:D,0)))))</f>
        <v>0</v>
      </c>
      <c r="N48" s="182" t="b">
        <f>IF(ISNA(MATCH(F48,SupportingData!C:C,0)),FALSE,EXACT(F48,INDEX(SupportingData!C:C,(MATCH(F48,SupportingData!C:C,0)))))</f>
        <v>0</v>
      </c>
      <c r="O48" s="182" t="b">
        <f>IF(ISNA(MATCH(G48,SupportingData!F:F,0)),FALSE,EXACT(G48,INDEX(SupportingData!F:F,(MATCH(G48,SupportingData!F:F,0)))))</f>
        <v>0</v>
      </c>
      <c r="P48" s="182" t="b">
        <f>IF(ISNA(MATCH(H48,ProtectedData!B:B,0)),FALSE,EXACT(H48,INDEX(ProtectedData!B:B,(MATCH(H48,ProtectedData!B:B,0)))))</f>
        <v>0</v>
      </c>
      <c r="Q48" s="182" t="b">
        <f>IF(ISNA(MATCH(I48,SupportingData!G:G,0)),FALSE,EXACT(I48,INDEX(SupportingData!G:G,(MATCH(I48,SupportingData!G:G,0)))))</f>
        <v>0</v>
      </c>
    </row>
    <row r="49" spans="1:17" ht="15">
      <c r="A49" s="147">
        <f t="shared" si="0"/>
        <v>279</v>
      </c>
      <c r="B49" s="170" t="str">
        <f t="shared" si="9"/>
        <v>279--//////</v>
      </c>
      <c r="C49" s="178"/>
      <c r="D49" s="179"/>
      <c r="E49" s="179"/>
      <c r="F49" s="179"/>
      <c r="G49" s="179"/>
      <c r="H49" s="179"/>
      <c r="I49" s="179"/>
      <c r="J49" s="180"/>
      <c r="K49" s="181" t="b">
        <f>IF(ISNA(MATCH(C49,SupportingData!A:A,0)),FALSE,EXACT(C49,INDEX(SupportingData!A:A,(MATCH(C49,SupportingData!A:A,0)))))</f>
        <v>0</v>
      </c>
      <c r="L49" s="182" t="b">
        <f>IF(ISNA(MATCH(D49,SupportingData!B:B,0)),FALSE,EXACT(D49,INDEX(SupportingData!B:B,(MATCH(D49,SupportingData!B:B,0)))))</f>
        <v>0</v>
      </c>
      <c r="M49" s="183" t="b">
        <f>IF(ISNA(MATCH(E49,SupportingData!D:D,0)),FALSE,EXACT(E49,INDEX(SupportingData!D:D,(MATCH(E49,SupportingData!D:D,0)))))</f>
        <v>0</v>
      </c>
      <c r="N49" s="182" t="b">
        <f>IF(ISNA(MATCH(F49,SupportingData!C:C,0)),FALSE,EXACT(F49,INDEX(SupportingData!C:C,(MATCH(F49,SupportingData!C:C,0)))))</f>
        <v>0</v>
      </c>
      <c r="O49" s="182" t="b">
        <f>IF(ISNA(MATCH(G49,SupportingData!F:F,0)),FALSE,EXACT(G49,INDEX(SupportingData!F:F,(MATCH(G49,SupportingData!F:F,0)))))</f>
        <v>0</v>
      </c>
      <c r="P49" s="182" t="b">
        <f>IF(ISNA(MATCH(H49,ProtectedData!B:B,0)),FALSE,EXACT(H49,INDEX(ProtectedData!B:B,(MATCH(H49,ProtectedData!B:B,0)))))</f>
        <v>0</v>
      </c>
      <c r="Q49" s="182" t="b">
        <f>IF(ISNA(MATCH(I49,SupportingData!G:G,0)),FALSE,EXACT(I49,INDEX(SupportingData!G:G,(MATCH(I49,SupportingData!G:G,0)))))</f>
        <v>0</v>
      </c>
    </row>
    <row r="50" spans="1:17" ht="15">
      <c r="A50" s="147">
        <f t="shared" si="0"/>
        <v>280</v>
      </c>
      <c r="B50" s="170" t="str">
        <f t="shared" si="9"/>
        <v>280--//////</v>
      </c>
      <c r="C50" s="178"/>
      <c r="D50" s="179"/>
      <c r="E50" s="179"/>
      <c r="F50" s="179"/>
      <c r="G50" s="179"/>
      <c r="H50" s="179"/>
      <c r="I50" s="179"/>
      <c r="J50" s="180"/>
      <c r="K50" s="181" t="b">
        <f>IF(ISNA(MATCH(C50,SupportingData!A:A,0)),FALSE,EXACT(C50,INDEX(SupportingData!A:A,(MATCH(C50,SupportingData!A:A,0)))))</f>
        <v>0</v>
      </c>
      <c r="L50" s="182" t="b">
        <f>IF(ISNA(MATCH(D50,SupportingData!B:B,0)),FALSE,EXACT(D50,INDEX(SupportingData!B:B,(MATCH(D50,SupportingData!B:B,0)))))</f>
        <v>0</v>
      </c>
      <c r="M50" s="183" t="b">
        <f>IF(ISNA(MATCH(E50,SupportingData!D:D,0)),FALSE,EXACT(E50,INDEX(SupportingData!D:D,(MATCH(E50,SupportingData!D:D,0)))))</f>
        <v>0</v>
      </c>
      <c r="N50" s="182" t="b">
        <f>IF(ISNA(MATCH(F50,SupportingData!C:C,0)),FALSE,EXACT(F50,INDEX(SupportingData!C:C,(MATCH(F50,SupportingData!C:C,0)))))</f>
        <v>0</v>
      </c>
      <c r="O50" s="182" t="b">
        <f>IF(ISNA(MATCH(G50,SupportingData!F:F,0)),FALSE,EXACT(G50,INDEX(SupportingData!F:F,(MATCH(G50,SupportingData!F:F,0)))))</f>
        <v>0</v>
      </c>
      <c r="P50" s="182" t="b">
        <f>IF(ISNA(MATCH(H50,ProtectedData!B:B,0)),FALSE,EXACT(H50,INDEX(ProtectedData!B:B,(MATCH(H50,ProtectedData!B:B,0)))))</f>
        <v>0</v>
      </c>
      <c r="Q50" s="182" t="b">
        <f>IF(ISNA(MATCH(I50,SupportingData!G:G,0)),FALSE,EXACT(I50,INDEX(SupportingData!G:G,(MATCH(I50,SupportingData!G:G,0)))))</f>
        <v>0</v>
      </c>
    </row>
    <row r="51" spans="1:17" ht="15">
      <c r="A51" s="147">
        <f t="shared" si="0"/>
        <v>281</v>
      </c>
      <c r="B51" s="170" t="str">
        <f t="shared" si="9"/>
        <v>281--//////</v>
      </c>
      <c r="C51" s="178"/>
      <c r="D51" s="179"/>
      <c r="E51" s="179"/>
      <c r="F51" s="179"/>
      <c r="G51" s="179"/>
      <c r="H51" s="179"/>
      <c r="I51" s="179"/>
      <c r="J51" s="180"/>
      <c r="K51" s="181" t="b">
        <f>IF(ISNA(MATCH(C51,SupportingData!A:A,0)),FALSE,EXACT(C51,INDEX(SupportingData!A:A,(MATCH(C51,SupportingData!A:A,0)))))</f>
        <v>0</v>
      </c>
      <c r="L51" s="182" t="b">
        <f>IF(ISNA(MATCH(D51,SupportingData!B:B,0)),FALSE,EXACT(D51,INDEX(SupportingData!B:B,(MATCH(D51,SupportingData!B:B,0)))))</f>
        <v>0</v>
      </c>
      <c r="M51" s="183" t="b">
        <f>IF(ISNA(MATCH(E51,SupportingData!D:D,0)),FALSE,EXACT(E51,INDEX(SupportingData!D:D,(MATCH(E51,SupportingData!D:D,0)))))</f>
        <v>0</v>
      </c>
      <c r="N51" s="182" t="b">
        <f>IF(ISNA(MATCH(F51,SupportingData!C:C,0)),FALSE,EXACT(F51,INDEX(SupportingData!C:C,(MATCH(F51,SupportingData!C:C,0)))))</f>
        <v>0</v>
      </c>
      <c r="O51" s="182" t="b">
        <f>IF(ISNA(MATCH(G51,SupportingData!F:F,0)),FALSE,EXACT(G51,INDEX(SupportingData!F:F,(MATCH(G51,SupportingData!F:F,0)))))</f>
        <v>0</v>
      </c>
      <c r="P51" s="182" t="b">
        <f>IF(ISNA(MATCH(H51,ProtectedData!B:B,0)),FALSE,EXACT(H51,INDEX(ProtectedData!B:B,(MATCH(H51,ProtectedData!B:B,0)))))</f>
        <v>0</v>
      </c>
      <c r="Q51" s="182" t="b">
        <f>IF(ISNA(MATCH(I51,SupportingData!G:G,0)),FALSE,EXACT(I51,INDEX(SupportingData!G:G,(MATCH(I51,SupportingData!G:G,0)))))</f>
        <v>0</v>
      </c>
    </row>
    <row r="52" spans="1:17" ht="15">
      <c r="A52" s="147">
        <f t="shared" si="0"/>
        <v>282</v>
      </c>
      <c r="B52" s="170" t="str">
        <f t="shared" si="9"/>
        <v>282--//////</v>
      </c>
      <c r="C52" s="178"/>
      <c r="D52" s="179"/>
      <c r="E52" s="179"/>
      <c r="F52" s="179"/>
      <c r="G52" s="179"/>
      <c r="H52" s="179"/>
      <c r="I52" s="179"/>
      <c r="J52" s="180"/>
      <c r="K52" s="181" t="b">
        <f>IF(ISNA(MATCH(C52,SupportingData!A:A,0)),FALSE,EXACT(C52,INDEX(SupportingData!A:A,(MATCH(C52,SupportingData!A:A,0)))))</f>
        <v>0</v>
      </c>
      <c r="L52" s="182" t="b">
        <f>IF(ISNA(MATCH(D52,SupportingData!B:B,0)),FALSE,EXACT(D52,INDEX(SupportingData!B:B,(MATCH(D52,SupportingData!B:B,0)))))</f>
        <v>0</v>
      </c>
      <c r="M52" s="183" t="b">
        <f>IF(ISNA(MATCH(E52,SupportingData!D:D,0)),FALSE,EXACT(E52,INDEX(SupportingData!D:D,(MATCH(E52,SupportingData!D:D,0)))))</f>
        <v>0</v>
      </c>
      <c r="N52" s="182" t="b">
        <f>IF(ISNA(MATCH(F52,SupportingData!C:C,0)),FALSE,EXACT(F52,INDEX(SupportingData!C:C,(MATCH(F52,SupportingData!C:C,0)))))</f>
        <v>0</v>
      </c>
      <c r="O52" s="182" t="b">
        <f>IF(ISNA(MATCH(G52,SupportingData!F:F,0)),FALSE,EXACT(G52,INDEX(SupportingData!F:F,(MATCH(G52,SupportingData!F:F,0)))))</f>
        <v>0</v>
      </c>
      <c r="P52" s="182" t="b">
        <f>IF(ISNA(MATCH(H52,ProtectedData!B:B,0)),FALSE,EXACT(H52,INDEX(ProtectedData!B:B,(MATCH(H52,ProtectedData!B:B,0)))))</f>
        <v>0</v>
      </c>
      <c r="Q52" s="182" t="b">
        <f>IF(ISNA(MATCH(I52,SupportingData!G:G,0)),FALSE,EXACT(I52,INDEX(SupportingData!G:G,(MATCH(I52,SupportingData!G:G,0)))))</f>
        <v>0</v>
      </c>
    </row>
    <row r="53" spans="1:17" ht="15">
      <c r="A53" s="147">
        <f t="shared" si="0"/>
        <v>283</v>
      </c>
      <c r="B53" s="170" t="str">
        <f t="shared" si="9"/>
        <v>283--//////</v>
      </c>
      <c r="C53" s="178"/>
      <c r="D53" s="179"/>
      <c r="E53" s="179"/>
      <c r="F53" s="179"/>
      <c r="G53" s="179"/>
      <c r="H53" s="179"/>
      <c r="I53" s="179"/>
      <c r="J53" s="180"/>
      <c r="K53" s="181" t="b">
        <f>IF(ISNA(MATCH(C53,SupportingData!A:A,0)),FALSE,EXACT(C53,INDEX(SupportingData!A:A,(MATCH(C53,SupportingData!A:A,0)))))</f>
        <v>0</v>
      </c>
      <c r="L53" s="182" t="b">
        <f>IF(ISNA(MATCH(D53,SupportingData!B:B,0)),FALSE,EXACT(D53,INDEX(SupportingData!B:B,(MATCH(D53,SupportingData!B:B,0)))))</f>
        <v>0</v>
      </c>
      <c r="M53" s="183" t="b">
        <f>IF(ISNA(MATCH(E53,SupportingData!D:D,0)),FALSE,EXACT(E53,INDEX(SupportingData!D:D,(MATCH(E53,SupportingData!D:D,0)))))</f>
        <v>0</v>
      </c>
      <c r="N53" s="182" t="b">
        <f>IF(ISNA(MATCH(F53,SupportingData!C:C,0)),FALSE,EXACT(F53,INDEX(SupportingData!C:C,(MATCH(F53,SupportingData!C:C,0)))))</f>
        <v>0</v>
      </c>
      <c r="O53" s="182" t="b">
        <f>IF(ISNA(MATCH(G53,SupportingData!F:F,0)),FALSE,EXACT(G53,INDEX(SupportingData!F:F,(MATCH(G53,SupportingData!F:F,0)))))</f>
        <v>0</v>
      </c>
      <c r="P53" s="182" t="b">
        <f>IF(ISNA(MATCH(H53,ProtectedData!B:B,0)),FALSE,EXACT(H53,INDEX(ProtectedData!B:B,(MATCH(H53,ProtectedData!B:B,0)))))</f>
        <v>0</v>
      </c>
      <c r="Q53" s="182" t="b">
        <f>IF(ISNA(MATCH(I53,SupportingData!G:G,0)),FALSE,EXACT(I53,INDEX(SupportingData!G:G,(MATCH(I53,SupportingData!G:G,0)))))</f>
        <v>0</v>
      </c>
    </row>
    <row r="54" spans="1:17" ht="15">
      <c r="A54" s="147">
        <f t="shared" si="0"/>
        <v>284</v>
      </c>
      <c r="B54" s="170" t="str">
        <f t="shared" si="9"/>
        <v>284--//////</v>
      </c>
      <c r="C54" s="178"/>
      <c r="D54" s="179"/>
      <c r="E54" s="179"/>
      <c r="F54" s="179"/>
      <c r="G54" s="179"/>
      <c r="H54" s="179"/>
      <c r="I54" s="179"/>
      <c r="J54" s="180"/>
      <c r="K54" s="181" t="b">
        <f>IF(ISNA(MATCH(C54,SupportingData!A:A,0)),FALSE,EXACT(C54,INDEX(SupportingData!A:A,(MATCH(C54,SupportingData!A:A,0)))))</f>
        <v>0</v>
      </c>
      <c r="L54" s="182" t="b">
        <f>IF(ISNA(MATCH(D54,SupportingData!B:B,0)),FALSE,EXACT(D54,INDEX(SupportingData!B:B,(MATCH(D54,SupportingData!B:B,0)))))</f>
        <v>0</v>
      </c>
      <c r="M54" s="183" t="b">
        <f>IF(ISNA(MATCH(E54,SupportingData!D:D,0)),FALSE,EXACT(E54,INDEX(SupportingData!D:D,(MATCH(E54,SupportingData!D:D,0)))))</f>
        <v>0</v>
      </c>
      <c r="N54" s="182" t="b">
        <f>IF(ISNA(MATCH(F54,SupportingData!C:C,0)),FALSE,EXACT(F54,INDEX(SupportingData!C:C,(MATCH(F54,SupportingData!C:C,0)))))</f>
        <v>0</v>
      </c>
      <c r="O54" s="182" t="b">
        <f>IF(ISNA(MATCH(G54,SupportingData!F:F,0)),FALSE,EXACT(G54,INDEX(SupportingData!F:F,(MATCH(G54,SupportingData!F:F,0)))))</f>
        <v>0</v>
      </c>
      <c r="P54" s="182" t="b">
        <f>IF(ISNA(MATCH(H54,ProtectedData!B:B,0)),FALSE,EXACT(H54,INDEX(ProtectedData!B:B,(MATCH(H54,ProtectedData!B:B,0)))))</f>
        <v>0</v>
      </c>
      <c r="Q54" s="182" t="b">
        <f>IF(ISNA(MATCH(I54,SupportingData!G:G,0)),FALSE,EXACT(I54,INDEX(SupportingData!G:G,(MATCH(I54,SupportingData!G:G,0)))))</f>
        <v>0</v>
      </c>
    </row>
    <row r="55" spans="1:17" ht="15">
      <c r="A55" s="147">
        <f t="shared" si="0"/>
        <v>285</v>
      </c>
      <c r="B55" s="170" t="str">
        <f t="shared" si="9"/>
        <v>285--//////</v>
      </c>
      <c r="C55" s="178"/>
      <c r="D55" s="179"/>
      <c r="E55" s="179"/>
      <c r="F55" s="179"/>
      <c r="G55" s="179"/>
      <c r="H55" s="179"/>
      <c r="I55" s="179"/>
      <c r="J55" s="180"/>
      <c r="K55" s="181" t="b">
        <f>IF(ISNA(MATCH(C55,SupportingData!A:A,0)),FALSE,EXACT(C55,INDEX(SupportingData!A:A,(MATCH(C55,SupportingData!A:A,0)))))</f>
        <v>0</v>
      </c>
      <c r="L55" s="182" t="b">
        <f>IF(ISNA(MATCH(D55,SupportingData!B:B,0)),FALSE,EXACT(D55,INDEX(SupportingData!B:B,(MATCH(D55,SupportingData!B:B,0)))))</f>
        <v>0</v>
      </c>
      <c r="M55" s="183" t="b">
        <f>IF(ISNA(MATCH(E55,SupportingData!D:D,0)),FALSE,EXACT(E55,INDEX(SupportingData!D:D,(MATCH(E55,SupportingData!D:D,0)))))</f>
        <v>0</v>
      </c>
      <c r="N55" s="182" t="b">
        <f>IF(ISNA(MATCH(F55,SupportingData!C:C,0)),FALSE,EXACT(F55,INDEX(SupportingData!C:C,(MATCH(F55,SupportingData!C:C,0)))))</f>
        <v>0</v>
      </c>
      <c r="O55" s="182" t="b">
        <f>IF(ISNA(MATCH(G55,SupportingData!F:F,0)),FALSE,EXACT(G55,INDEX(SupportingData!F:F,(MATCH(G55,SupportingData!F:F,0)))))</f>
        <v>0</v>
      </c>
      <c r="P55" s="182" t="b">
        <f>IF(ISNA(MATCH(H55,ProtectedData!B:B,0)),FALSE,EXACT(H55,INDEX(ProtectedData!B:B,(MATCH(H55,ProtectedData!B:B,0)))))</f>
        <v>0</v>
      </c>
      <c r="Q55" s="182" t="b">
        <f>IF(ISNA(MATCH(I55,SupportingData!G:G,0)),FALSE,EXACT(I55,INDEX(SupportingData!G:G,(MATCH(I55,SupportingData!G:G,0)))))</f>
        <v>0</v>
      </c>
    </row>
    <row r="56" spans="1:17" ht="15">
      <c r="A56" s="147">
        <f t="shared" si="0"/>
        <v>286</v>
      </c>
      <c r="B56" s="170" t="str">
        <f t="shared" si="9"/>
        <v>286--//////</v>
      </c>
      <c r="C56" s="178"/>
      <c r="D56" s="179"/>
      <c r="E56" s="179"/>
      <c r="F56" s="179"/>
      <c r="G56" s="179"/>
      <c r="H56" s="179"/>
      <c r="I56" s="179"/>
      <c r="J56" s="180"/>
      <c r="K56" s="181" t="b">
        <f>IF(ISNA(MATCH(C56,SupportingData!A:A,0)),FALSE,EXACT(C56,INDEX(SupportingData!A:A,(MATCH(C56,SupportingData!A:A,0)))))</f>
        <v>0</v>
      </c>
      <c r="L56" s="182" t="b">
        <f>IF(ISNA(MATCH(D56,SupportingData!B:B,0)),FALSE,EXACT(D56,INDEX(SupportingData!B:B,(MATCH(D56,SupportingData!B:B,0)))))</f>
        <v>0</v>
      </c>
      <c r="M56" s="183" t="b">
        <f>IF(ISNA(MATCH(E56,SupportingData!D:D,0)),FALSE,EXACT(E56,INDEX(SupportingData!D:D,(MATCH(E56,SupportingData!D:D,0)))))</f>
        <v>0</v>
      </c>
      <c r="N56" s="182" t="b">
        <f>IF(ISNA(MATCH(F56,SupportingData!C:C,0)),FALSE,EXACT(F56,INDEX(SupportingData!C:C,(MATCH(F56,SupportingData!C:C,0)))))</f>
        <v>0</v>
      </c>
      <c r="O56" s="182" t="b">
        <f>IF(ISNA(MATCH(G56,SupportingData!F:F,0)),FALSE,EXACT(G56,INDEX(SupportingData!F:F,(MATCH(G56,SupportingData!F:F,0)))))</f>
        <v>0</v>
      </c>
      <c r="P56" s="182" t="b">
        <f>IF(ISNA(MATCH(H56,ProtectedData!B:B,0)),FALSE,EXACT(H56,INDEX(ProtectedData!B:B,(MATCH(H56,ProtectedData!B:B,0)))))</f>
        <v>0</v>
      </c>
      <c r="Q56" s="182" t="b">
        <f>IF(ISNA(MATCH(I56,SupportingData!G:G,0)),FALSE,EXACT(I56,INDEX(SupportingData!G:G,(MATCH(I56,SupportingData!G:G,0)))))</f>
        <v>0</v>
      </c>
    </row>
    <row r="57" spans="1:17" ht="15">
      <c r="A57" s="147">
        <f t="shared" si="0"/>
        <v>287</v>
      </c>
      <c r="B57" s="170" t="str">
        <f t="shared" si="9"/>
        <v>287--//////</v>
      </c>
      <c r="C57" s="178"/>
      <c r="D57" s="179"/>
      <c r="E57" s="179"/>
      <c r="F57" s="179"/>
      <c r="G57" s="179"/>
      <c r="H57" s="179"/>
      <c r="I57" s="179"/>
      <c r="J57" s="180"/>
      <c r="K57" s="181" t="b">
        <f>IF(ISNA(MATCH(C57,SupportingData!A:A,0)),FALSE,EXACT(C57,INDEX(SupportingData!A:A,(MATCH(C57,SupportingData!A:A,0)))))</f>
        <v>0</v>
      </c>
      <c r="L57" s="182" t="b">
        <f>IF(ISNA(MATCH(D57,SupportingData!B:B,0)),FALSE,EXACT(D57,INDEX(SupportingData!B:B,(MATCH(D57,SupportingData!B:B,0)))))</f>
        <v>0</v>
      </c>
      <c r="M57" s="183" t="b">
        <f>IF(ISNA(MATCH(E57,SupportingData!D:D,0)),FALSE,EXACT(E57,INDEX(SupportingData!D:D,(MATCH(E57,SupportingData!D:D,0)))))</f>
        <v>0</v>
      </c>
      <c r="N57" s="182" t="b">
        <f>IF(ISNA(MATCH(F57,SupportingData!C:C,0)),FALSE,EXACT(F57,INDEX(SupportingData!C:C,(MATCH(F57,SupportingData!C:C,0)))))</f>
        <v>0</v>
      </c>
      <c r="O57" s="182" t="b">
        <f>IF(ISNA(MATCH(G57,SupportingData!F:F,0)),FALSE,EXACT(G57,INDEX(SupportingData!F:F,(MATCH(G57,SupportingData!F:F,0)))))</f>
        <v>0</v>
      </c>
      <c r="P57" s="182" t="b">
        <f>IF(ISNA(MATCH(H57,ProtectedData!B:B,0)),FALSE,EXACT(H57,INDEX(ProtectedData!B:B,(MATCH(H57,ProtectedData!B:B,0)))))</f>
        <v>0</v>
      </c>
      <c r="Q57" s="182" t="b">
        <f>IF(ISNA(MATCH(I57,SupportingData!G:G,0)),FALSE,EXACT(I57,INDEX(SupportingData!G:G,(MATCH(I57,SupportingData!G:G,0)))))</f>
        <v>0</v>
      </c>
    </row>
    <row r="58" spans="1:17" ht="15">
      <c r="A58" s="147">
        <f t="shared" si="0"/>
        <v>288</v>
      </c>
      <c r="B58" s="170" t="str">
        <f t="shared" si="9"/>
        <v>288--//////</v>
      </c>
      <c r="C58" s="178"/>
      <c r="D58" s="179"/>
      <c r="E58" s="179"/>
      <c r="F58" s="179"/>
      <c r="G58" s="179"/>
      <c r="H58" s="179"/>
      <c r="I58" s="179"/>
      <c r="J58" s="180"/>
      <c r="K58" s="181" t="b">
        <f>IF(ISNA(MATCH(C58,SupportingData!A:A,0)),FALSE,EXACT(C58,INDEX(SupportingData!A:A,(MATCH(C58,SupportingData!A:A,0)))))</f>
        <v>0</v>
      </c>
      <c r="L58" s="182" t="b">
        <f>IF(ISNA(MATCH(D58,SupportingData!B:B,0)),FALSE,EXACT(D58,INDEX(SupportingData!B:B,(MATCH(D58,SupportingData!B:B,0)))))</f>
        <v>0</v>
      </c>
      <c r="M58" s="183" t="b">
        <f>IF(ISNA(MATCH(E58,SupportingData!D:D,0)),FALSE,EXACT(E58,INDEX(SupportingData!D:D,(MATCH(E58,SupportingData!D:D,0)))))</f>
        <v>0</v>
      </c>
      <c r="N58" s="182" t="b">
        <f>IF(ISNA(MATCH(F58,SupportingData!C:C,0)),FALSE,EXACT(F58,INDEX(SupportingData!C:C,(MATCH(F58,SupportingData!C:C,0)))))</f>
        <v>0</v>
      </c>
      <c r="O58" s="182" t="b">
        <f>IF(ISNA(MATCH(G58,SupportingData!F:F,0)),FALSE,EXACT(G58,INDEX(SupportingData!F:F,(MATCH(G58,SupportingData!F:F,0)))))</f>
        <v>0</v>
      </c>
      <c r="P58" s="182" t="b">
        <f>IF(ISNA(MATCH(H58,ProtectedData!B:B,0)),FALSE,EXACT(H58,INDEX(ProtectedData!B:B,(MATCH(H58,ProtectedData!B:B,0)))))</f>
        <v>0</v>
      </c>
      <c r="Q58" s="182" t="b">
        <f>IF(ISNA(MATCH(I58,SupportingData!G:G,0)),FALSE,EXACT(I58,INDEX(SupportingData!G:G,(MATCH(I58,SupportingData!G:G,0)))))</f>
        <v>0</v>
      </c>
    </row>
    <row r="59" spans="1:17" ht="15">
      <c r="A59" s="147">
        <f t="shared" si="0"/>
        <v>289</v>
      </c>
      <c r="B59" s="170" t="str">
        <f t="shared" si="9"/>
        <v>289--//////</v>
      </c>
      <c r="C59" s="178"/>
      <c r="D59" s="179"/>
      <c r="E59" s="179"/>
      <c r="F59" s="179"/>
      <c r="G59" s="179"/>
      <c r="H59" s="179"/>
      <c r="I59" s="179"/>
      <c r="J59" s="180"/>
      <c r="K59" s="181" t="b">
        <f>IF(ISNA(MATCH(C59,SupportingData!A:A,0)),FALSE,EXACT(C59,INDEX(SupportingData!A:A,(MATCH(C59,SupportingData!A:A,0)))))</f>
        <v>0</v>
      </c>
      <c r="L59" s="182" t="b">
        <f>IF(ISNA(MATCH(D59,SupportingData!B:B,0)),FALSE,EXACT(D59,INDEX(SupportingData!B:B,(MATCH(D59,SupportingData!B:B,0)))))</f>
        <v>0</v>
      </c>
      <c r="M59" s="183" t="b">
        <f>IF(ISNA(MATCH(E59,SupportingData!D:D,0)),FALSE,EXACT(E59,INDEX(SupportingData!D:D,(MATCH(E59,SupportingData!D:D,0)))))</f>
        <v>0</v>
      </c>
      <c r="N59" s="182" t="b">
        <f>IF(ISNA(MATCH(F59,SupportingData!C:C,0)),FALSE,EXACT(F59,INDEX(SupportingData!C:C,(MATCH(F59,SupportingData!C:C,0)))))</f>
        <v>0</v>
      </c>
      <c r="O59" s="182" t="b">
        <f>IF(ISNA(MATCH(G59,SupportingData!F:F,0)),FALSE,EXACT(G59,INDEX(SupportingData!F:F,(MATCH(G59,SupportingData!F:F,0)))))</f>
        <v>0</v>
      </c>
      <c r="P59" s="182" t="b">
        <f>IF(ISNA(MATCH(H59,ProtectedData!B:B,0)),FALSE,EXACT(H59,INDEX(ProtectedData!B:B,(MATCH(H59,ProtectedData!B:B,0)))))</f>
        <v>0</v>
      </c>
      <c r="Q59" s="182" t="b">
        <f>IF(ISNA(MATCH(I59,SupportingData!G:G,0)),FALSE,EXACT(I59,INDEX(SupportingData!G:G,(MATCH(I59,SupportingData!G:G,0)))))</f>
        <v>0</v>
      </c>
    </row>
    <row r="60" spans="1:17" ht="15">
      <c r="A60" s="147">
        <f t="shared" si="0"/>
        <v>290</v>
      </c>
      <c r="B60" s="170" t="str">
        <f t="shared" si="9"/>
        <v>290--//////</v>
      </c>
      <c r="C60" s="178"/>
      <c r="D60" s="179"/>
      <c r="E60" s="179"/>
      <c r="F60" s="179"/>
      <c r="G60" s="179"/>
      <c r="H60" s="179"/>
      <c r="I60" s="179"/>
      <c r="J60" s="180"/>
      <c r="K60" s="181" t="b">
        <f>IF(ISNA(MATCH(C60,SupportingData!A:A,0)),FALSE,EXACT(C60,INDEX(SupportingData!A:A,(MATCH(C60,SupportingData!A:A,0)))))</f>
        <v>0</v>
      </c>
      <c r="L60" s="182" t="b">
        <f>IF(ISNA(MATCH(D60,SupportingData!B:B,0)),FALSE,EXACT(D60,INDEX(SupportingData!B:B,(MATCH(D60,SupportingData!B:B,0)))))</f>
        <v>0</v>
      </c>
      <c r="M60" s="183" t="b">
        <f>IF(ISNA(MATCH(E60,SupportingData!D:D,0)),FALSE,EXACT(E60,INDEX(SupportingData!D:D,(MATCH(E60,SupportingData!D:D,0)))))</f>
        <v>0</v>
      </c>
      <c r="N60" s="182" t="b">
        <f>IF(ISNA(MATCH(F60,SupportingData!C:C,0)),FALSE,EXACT(F60,INDEX(SupportingData!C:C,(MATCH(F60,SupportingData!C:C,0)))))</f>
        <v>0</v>
      </c>
      <c r="O60" s="182" t="b">
        <f>IF(ISNA(MATCH(G60,SupportingData!F:F,0)),FALSE,EXACT(G60,INDEX(SupportingData!F:F,(MATCH(G60,SupportingData!F:F,0)))))</f>
        <v>0</v>
      </c>
      <c r="P60" s="182" t="b">
        <f>IF(ISNA(MATCH(H60,ProtectedData!B:B,0)),FALSE,EXACT(H60,INDEX(ProtectedData!B:B,(MATCH(H60,ProtectedData!B:B,0)))))</f>
        <v>0</v>
      </c>
      <c r="Q60" s="182" t="b">
        <f>IF(ISNA(MATCH(I60,SupportingData!G:G,0)),FALSE,EXACT(I60,INDEX(SupportingData!G:G,(MATCH(I60,SupportingData!G:G,0)))))</f>
        <v>0</v>
      </c>
    </row>
    <row r="61" spans="1:17" ht="15">
      <c r="A61" s="147">
        <f t="shared" si="0"/>
        <v>291</v>
      </c>
      <c r="B61" s="170" t="str">
        <f t="shared" si="9"/>
        <v>291--//////</v>
      </c>
      <c r="C61" s="178"/>
      <c r="D61" s="179"/>
      <c r="E61" s="179"/>
      <c r="F61" s="179"/>
      <c r="G61" s="179"/>
      <c r="H61" s="179"/>
      <c r="I61" s="179"/>
      <c r="J61" s="180"/>
      <c r="K61" s="181" t="b">
        <f>IF(ISNA(MATCH(C61,SupportingData!A:A,0)),FALSE,EXACT(C61,INDEX(SupportingData!A:A,(MATCH(C61,SupportingData!A:A,0)))))</f>
        <v>0</v>
      </c>
      <c r="L61" s="182" t="b">
        <f>IF(ISNA(MATCH(D61,SupportingData!B:B,0)),FALSE,EXACT(D61,INDEX(SupportingData!B:B,(MATCH(D61,SupportingData!B:B,0)))))</f>
        <v>0</v>
      </c>
      <c r="M61" s="183" t="b">
        <f>IF(ISNA(MATCH(E61,SupportingData!D:D,0)),FALSE,EXACT(E61,INDEX(SupportingData!D:D,(MATCH(E61,SupportingData!D:D,0)))))</f>
        <v>0</v>
      </c>
      <c r="N61" s="182" t="b">
        <f>IF(ISNA(MATCH(F61,SupportingData!C:C,0)),FALSE,EXACT(F61,INDEX(SupportingData!C:C,(MATCH(F61,SupportingData!C:C,0)))))</f>
        <v>0</v>
      </c>
      <c r="O61" s="182" t="b">
        <f>IF(ISNA(MATCH(G61,SupportingData!F:F,0)),FALSE,EXACT(G61,INDEX(SupportingData!F:F,(MATCH(G61,SupportingData!F:F,0)))))</f>
        <v>0</v>
      </c>
      <c r="P61" s="182" t="b">
        <f>IF(ISNA(MATCH(H61,ProtectedData!B:B,0)),FALSE,EXACT(H61,INDEX(ProtectedData!B:B,(MATCH(H61,ProtectedData!B:B,0)))))</f>
        <v>0</v>
      </c>
      <c r="Q61" s="182" t="b">
        <f>IF(ISNA(MATCH(I61,SupportingData!G:G,0)),FALSE,EXACT(I61,INDEX(SupportingData!G:G,(MATCH(I61,SupportingData!G:G,0)))))</f>
        <v>0</v>
      </c>
    </row>
    <row r="62" spans="1:17" ht="15">
      <c r="A62" s="147">
        <f t="shared" si="0"/>
        <v>292</v>
      </c>
      <c r="B62" s="170" t="str">
        <f t="shared" si="9"/>
        <v>292--//////</v>
      </c>
      <c r="C62" s="178"/>
      <c r="D62" s="179"/>
      <c r="E62" s="179"/>
      <c r="F62" s="179"/>
      <c r="G62" s="179"/>
      <c r="H62" s="179"/>
      <c r="I62" s="179"/>
      <c r="J62" s="180"/>
      <c r="K62" s="181" t="b">
        <f>IF(ISNA(MATCH(C62,SupportingData!A:A,0)),FALSE,EXACT(C62,INDEX(SupportingData!A:A,(MATCH(C62,SupportingData!A:A,0)))))</f>
        <v>0</v>
      </c>
      <c r="L62" s="182" t="b">
        <f>IF(ISNA(MATCH(D62,SupportingData!B:B,0)),FALSE,EXACT(D62,INDEX(SupportingData!B:B,(MATCH(D62,SupportingData!B:B,0)))))</f>
        <v>0</v>
      </c>
      <c r="M62" s="183" t="b">
        <f>IF(ISNA(MATCH(E62,SupportingData!D:D,0)),FALSE,EXACT(E62,INDEX(SupportingData!D:D,(MATCH(E62,SupportingData!D:D,0)))))</f>
        <v>0</v>
      </c>
      <c r="N62" s="182" t="b">
        <f>IF(ISNA(MATCH(F62,SupportingData!C:C,0)),FALSE,EXACT(F62,INDEX(SupportingData!C:C,(MATCH(F62,SupportingData!C:C,0)))))</f>
        <v>0</v>
      </c>
      <c r="O62" s="182" t="b">
        <f>IF(ISNA(MATCH(G62,SupportingData!F:F,0)),FALSE,EXACT(G62,INDEX(SupportingData!F:F,(MATCH(G62,SupportingData!F:F,0)))))</f>
        <v>0</v>
      </c>
      <c r="P62" s="182" t="b">
        <f>IF(ISNA(MATCH(H62,ProtectedData!B:B,0)),FALSE,EXACT(H62,INDEX(ProtectedData!B:B,(MATCH(H62,ProtectedData!B:B,0)))))</f>
        <v>0</v>
      </c>
      <c r="Q62" s="182" t="b">
        <f>IF(ISNA(MATCH(I62,SupportingData!G:G,0)),FALSE,EXACT(I62,INDEX(SupportingData!G:G,(MATCH(I62,SupportingData!G:G,0)))))</f>
        <v>0</v>
      </c>
    </row>
    <row r="63" spans="1:17" ht="15">
      <c r="A63" s="147">
        <f t="shared" si="0"/>
        <v>293</v>
      </c>
      <c r="B63" s="170" t="str">
        <f t="shared" si="9"/>
        <v>293--//////</v>
      </c>
      <c r="C63" s="178"/>
      <c r="D63" s="179"/>
      <c r="E63" s="179"/>
      <c r="F63" s="179"/>
      <c r="G63" s="179"/>
      <c r="H63" s="179"/>
      <c r="I63" s="179"/>
      <c r="J63" s="180"/>
      <c r="K63" s="181" t="b">
        <f>IF(ISNA(MATCH(C63,SupportingData!A:A,0)),FALSE,EXACT(C63,INDEX(SupportingData!A:A,(MATCH(C63,SupportingData!A:A,0)))))</f>
        <v>0</v>
      </c>
      <c r="L63" s="182" t="b">
        <f>IF(ISNA(MATCH(D63,SupportingData!B:B,0)),FALSE,EXACT(D63,INDEX(SupportingData!B:B,(MATCH(D63,SupportingData!B:B,0)))))</f>
        <v>0</v>
      </c>
      <c r="M63" s="183" t="b">
        <f>IF(ISNA(MATCH(E63,SupportingData!D:D,0)),FALSE,EXACT(E63,INDEX(SupportingData!D:D,(MATCH(E63,SupportingData!D:D,0)))))</f>
        <v>0</v>
      </c>
      <c r="N63" s="182" t="b">
        <f>IF(ISNA(MATCH(F63,SupportingData!C:C,0)),FALSE,EXACT(F63,INDEX(SupportingData!C:C,(MATCH(F63,SupportingData!C:C,0)))))</f>
        <v>0</v>
      </c>
      <c r="O63" s="182" t="b">
        <f>IF(ISNA(MATCH(G63,SupportingData!F:F,0)),FALSE,EXACT(G63,INDEX(SupportingData!F:F,(MATCH(G63,SupportingData!F:F,0)))))</f>
        <v>0</v>
      </c>
      <c r="P63" s="182" t="b">
        <f>IF(ISNA(MATCH(H63,ProtectedData!B:B,0)),FALSE,EXACT(H63,INDEX(ProtectedData!B:B,(MATCH(H63,ProtectedData!B:B,0)))))</f>
        <v>0</v>
      </c>
      <c r="Q63" s="182" t="b">
        <f>IF(ISNA(MATCH(I63,SupportingData!G:G,0)),FALSE,EXACT(I63,INDEX(SupportingData!G:G,(MATCH(I63,SupportingData!G:G,0)))))</f>
        <v>0</v>
      </c>
    </row>
    <row r="64" spans="1:17" ht="15">
      <c r="A64" s="147">
        <f t="shared" si="0"/>
        <v>294</v>
      </c>
      <c r="B64" s="170" t="str">
        <f t="shared" si="9"/>
        <v>294--//////</v>
      </c>
      <c r="C64" s="178"/>
      <c r="D64" s="179"/>
      <c r="E64" s="179"/>
      <c r="F64" s="179"/>
      <c r="G64" s="179"/>
      <c r="H64" s="179"/>
      <c r="I64" s="179"/>
      <c r="J64" s="180"/>
      <c r="K64" s="181" t="b">
        <f>IF(ISNA(MATCH(C64,SupportingData!A:A,0)),FALSE,EXACT(C64,INDEX(SupportingData!A:A,(MATCH(C64,SupportingData!A:A,0)))))</f>
        <v>0</v>
      </c>
      <c r="L64" s="182" t="b">
        <f>IF(ISNA(MATCH(D64,SupportingData!B:B,0)),FALSE,EXACT(D64,INDEX(SupportingData!B:B,(MATCH(D64,SupportingData!B:B,0)))))</f>
        <v>0</v>
      </c>
      <c r="M64" s="183" t="b">
        <f>IF(ISNA(MATCH(E64,SupportingData!D:D,0)),FALSE,EXACT(E64,INDEX(SupportingData!D:D,(MATCH(E64,SupportingData!D:D,0)))))</f>
        <v>0</v>
      </c>
      <c r="N64" s="182" t="b">
        <f>IF(ISNA(MATCH(F64,SupportingData!C:C,0)),FALSE,EXACT(F64,INDEX(SupportingData!C:C,(MATCH(F64,SupportingData!C:C,0)))))</f>
        <v>0</v>
      </c>
      <c r="O64" s="182" t="b">
        <f>IF(ISNA(MATCH(G64,SupportingData!F:F,0)),FALSE,EXACT(G64,INDEX(SupportingData!F:F,(MATCH(G64,SupportingData!F:F,0)))))</f>
        <v>0</v>
      </c>
      <c r="P64" s="182" t="b">
        <f>IF(ISNA(MATCH(H64,ProtectedData!B:B,0)),FALSE,EXACT(H64,INDEX(ProtectedData!B:B,(MATCH(H64,ProtectedData!B:B,0)))))</f>
        <v>0</v>
      </c>
      <c r="Q64" s="182" t="b">
        <f>IF(ISNA(MATCH(I64,SupportingData!G:G,0)),FALSE,EXACT(I64,INDEX(SupportingData!G:G,(MATCH(I64,SupportingData!G:G,0)))))</f>
        <v>0</v>
      </c>
    </row>
    <row r="65" spans="1:17" ht="15">
      <c r="A65" s="147">
        <f t="shared" si="0"/>
        <v>295</v>
      </c>
      <c r="B65" s="170" t="str">
        <f t="shared" si="9"/>
        <v>295--//////</v>
      </c>
      <c r="C65" s="178"/>
      <c r="D65" s="179"/>
      <c r="E65" s="179"/>
      <c r="F65" s="179"/>
      <c r="G65" s="179"/>
      <c r="H65" s="179"/>
      <c r="I65" s="179"/>
      <c r="J65" s="180"/>
      <c r="K65" s="181" t="b">
        <f>IF(ISNA(MATCH(C65,SupportingData!A:A,0)),FALSE,EXACT(C65,INDEX(SupportingData!A:A,(MATCH(C65,SupportingData!A:A,0)))))</f>
        <v>0</v>
      </c>
      <c r="L65" s="182" t="b">
        <f>IF(ISNA(MATCH(D65,SupportingData!B:B,0)),FALSE,EXACT(D65,INDEX(SupportingData!B:B,(MATCH(D65,SupportingData!B:B,0)))))</f>
        <v>0</v>
      </c>
      <c r="M65" s="183" t="b">
        <f>IF(ISNA(MATCH(E65,SupportingData!D:D,0)),FALSE,EXACT(E65,INDEX(SupportingData!D:D,(MATCH(E65,SupportingData!D:D,0)))))</f>
        <v>0</v>
      </c>
      <c r="N65" s="182" t="b">
        <f>IF(ISNA(MATCH(F65,SupportingData!C:C,0)),FALSE,EXACT(F65,INDEX(SupportingData!C:C,(MATCH(F65,SupportingData!C:C,0)))))</f>
        <v>0</v>
      </c>
      <c r="O65" s="182" t="b">
        <f>IF(ISNA(MATCH(G65,SupportingData!F:F,0)),FALSE,EXACT(G65,INDEX(SupportingData!F:F,(MATCH(G65,SupportingData!F:F,0)))))</f>
        <v>0</v>
      </c>
      <c r="P65" s="182" t="b">
        <f>IF(ISNA(MATCH(H65,ProtectedData!B:B,0)),FALSE,EXACT(H65,INDEX(ProtectedData!B:B,(MATCH(H65,ProtectedData!B:B,0)))))</f>
        <v>0</v>
      </c>
      <c r="Q65" s="182" t="b">
        <f>IF(ISNA(MATCH(I65,SupportingData!G:G,0)),FALSE,EXACT(I65,INDEX(SupportingData!G:G,(MATCH(I65,SupportingData!G:G,0)))))</f>
        <v>0</v>
      </c>
    </row>
    <row r="66" spans="1:17" ht="15">
      <c r="A66" s="147">
        <f aca="true" t="shared" si="10" ref="A66:A129">SUM(A65,1)</f>
        <v>296</v>
      </c>
      <c r="B66" s="170" t="str">
        <f t="shared" si="9"/>
        <v>296--//////</v>
      </c>
      <c r="C66" s="178"/>
      <c r="D66" s="179"/>
      <c r="E66" s="179"/>
      <c r="F66" s="179"/>
      <c r="G66" s="179"/>
      <c r="H66" s="179"/>
      <c r="I66" s="179"/>
      <c r="J66" s="180"/>
      <c r="K66" s="181" t="b">
        <f>IF(ISNA(MATCH(C66,SupportingData!A:A,0)),FALSE,EXACT(C66,INDEX(SupportingData!A:A,(MATCH(C66,SupportingData!A:A,0)))))</f>
        <v>0</v>
      </c>
      <c r="L66" s="182" t="b">
        <f>IF(ISNA(MATCH(D66,SupportingData!B:B,0)),FALSE,EXACT(D66,INDEX(SupportingData!B:B,(MATCH(D66,SupportingData!B:B,0)))))</f>
        <v>0</v>
      </c>
      <c r="M66" s="183" t="b">
        <f>IF(ISNA(MATCH(E66,SupportingData!D:D,0)),FALSE,EXACT(E66,INDEX(SupportingData!D:D,(MATCH(E66,SupportingData!D:D,0)))))</f>
        <v>0</v>
      </c>
      <c r="N66" s="182" t="b">
        <f>IF(ISNA(MATCH(F66,SupportingData!C:C,0)),FALSE,EXACT(F66,INDEX(SupportingData!C:C,(MATCH(F66,SupportingData!C:C,0)))))</f>
        <v>0</v>
      </c>
      <c r="O66" s="182" t="b">
        <f>IF(ISNA(MATCH(G66,SupportingData!F:F,0)),FALSE,EXACT(G66,INDEX(SupportingData!F:F,(MATCH(G66,SupportingData!F:F,0)))))</f>
        <v>0</v>
      </c>
      <c r="P66" s="182" t="b">
        <f>IF(ISNA(MATCH(H66,ProtectedData!B:B,0)),FALSE,EXACT(H66,INDEX(ProtectedData!B:B,(MATCH(H66,ProtectedData!B:B,0)))))</f>
        <v>0</v>
      </c>
      <c r="Q66" s="182" t="b">
        <f>IF(ISNA(MATCH(I66,SupportingData!G:G,0)),FALSE,EXACT(I66,INDEX(SupportingData!G:G,(MATCH(I66,SupportingData!G:G,0)))))</f>
        <v>0</v>
      </c>
    </row>
    <row r="67" spans="1:17" ht="15">
      <c r="A67" s="147">
        <f t="shared" si="10"/>
        <v>297</v>
      </c>
      <c r="B67" s="170" t="str">
        <f t="shared" si="9"/>
        <v>297--//////</v>
      </c>
      <c r="C67" s="178"/>
      <c r="D67" s="179"/>
      <c r="E67" s="179"/>
      <c r="F67" s="179"/>
      <c r="G67" s="179"/>
      <c r="H67" s="179"/>
      <c r="I67" s="179"/>
      <c r="J67" s="180"/>
      <c r="K67" s="181" t="b">
        <f>IF(ISNA(MATCH(C67,SupportingData!A:A,0)),FALSE,EXACT(C67,INDEX(SupportingData!A:A,(MATCH(C67,SupportingData!A:A,0)))))</f>
        <v>0</v>
      </c>
      <c r="L67" s="182" t="b">
        <f>IF(ISNA(MATCH(D67,SupportingData!B:B,0)),FALSE,EXACT(D67,INDEX(SupportingData!B:B,(MATCH(D67,SupportingData!B:B,0)))))</f>
        <v>0</v>
      </c>
      <c r="M67" s="183" t="b">
        <f>IF(ISNA(MATCH(E67,SupportingData!D:D,0)),FALSE,EXACT(E67,INDEX(SupportingData!D:D,(MATCH(E67,SupportingData!D:D,0)))))</f>
        <v>0</v>
      </c>
      <c r="N67" s="182" t="b">
        <f>IF(ISNA(MATCH(F67,SupportingData!C:C,0)),FALSE,EXACT(F67,INDEX(SupportingData!C:C,(MATCH(F67,SupportingData!C:C,0)))))</f>
        <v>0</v>
      </c>
      <c r="O67" s="182" t="b">
        <f>IF(ISNA(MATCH(G67,SupportingData!F:F,0)),FALSE,EXACT(G67,INDEX(SupportingData!F:F,(MATCH(G67,SupportingData!F:F,0)))))</f>
        <v>0</v>
      </c>
      <c r="P67" s="182" t="b">
        <f>IF(ISNA(MATCH(H67,ProtectedData!B:B,0)),FALSE,EXACT(H67,INDEX(ProtectedData!B:B,(MATCH(H67,ProtectedData!B:B,0)))))</f>
        <v>0</v>
      </c>
      <c r="Q67" s="182" t="b">
        <f>IF(ISNA(MATCH(I67,SupportingData!G:G,0)),FALSE,EXACT(I67,INDEX(SupportingData!G:G,(MATCH(I67,SupportingData!G:G,0)))))</f>
        <v>0</v>
      </c>
    </row>
    <row r="68" spans="1:17" ht="15">
      <c r="A68" s="147">
        <f t="shared" si="10"/>
        <v>298</v>
      </c>
      <c r="B68" s="170" t="str">
        <f t="shared" si="9"/>
        <v>298--//////</v>
      </c>
      <c r="C68" s="178"/>
      <c r="D68" s="179"/>
      <c r="E68" s="179"/>
      <c r="F68" s="179"/>
      <c r="G68" s="179"/>
      <c r="H68" s="179"/>
      <c r="I68" s="179"/>
      <c r="J68" s="180"/>
      <c r="K68" s="181" t="b">
        <f>IF(ISNA(MATCH(C68,SupportingData!A:A,0)),FALSE,EXACT(C68,INDEX(SupportingData!A:A,(MATCH(C68,SupportingData!A:A,0)))))</f>
        <v>0</v>
      </c>
      <c r="L68" s="182" t="b">
        <f>IF(ISNA(MATCH(D68,SupportingData!B:B,0)),FALSE,EXACT(D68,INDEX(SupportingData!B:B,(MATCH(D68,SupportingData!B:B,0)))))</f>
        <v>0</v>
      </c>
      <c r="M68" s="183" t="b">
        <f>IF(ISNA(MATCH(E68,SupportingData!D:D,0)),FALSE,EXACT(E68,INDEX(SupportingData!D:D,(MATCH(E68,SupportingData!D:D,0)))))</f>
        <v>0</v>
      </c>
      <c r="N68" s="182" t="b">
        <f>IF(ISNA(MATCH(F68,SupportingData!C:C,0)),FALSE,EXACT(F68,INDEX(SupportingData!C:C,(MATCH(F68,SupportingData!C:C,0)))))</f>
        <v>0</v>
      </c>
      <c r="O68" s="182" t="b">
        <f>IF(ISNA(MATCH(G68,SupportingData!F:F,0)),FALSE,EXACT(G68,INDEX(SupportingData!F:F,(MATCH(G68,SupportingData!F:F,0)))))</f>
        <v>0</v>
      </c>
      <c r="P68" s="182" t="b">
        <f>IF(ISNA(MATCH(H68,ProtectedData!B:B,0)),FALSE,EXACT(H68,INDEX(ProtectedData!B:B,(MATCH(H68,ProtectedData!B:B,0)))))</f>
        <v>0</v>
      </c>
      <c r="Q68" s="182" t="b">
        <f>IF(ISNA(MATCH(I68,SupportingData!G:G,0)),FALSE,EXACT(I68,INDEX(SupportingData!G:G,(MATCH(I68,SupportingData!G:G,0)))))</f>
        <v>0</v>
      </c>
    </row>
    <row r="69" spans="1:17" ht="15">
      <c r="A69" s="147">
        <f t="shared" si="10"/>
        <v>299</v>
      </c>
      <c r="B69" s="170" t="str">
        <f t="shared" si="9"/>
        <v>299--//////</v>
      </c>
      <c r="C69" s="178"/>
      <c r="D69" s="179"/>
      <c r="E69" s="179"/>
      <c r="F69" s="179"/>
      <c r="G69" s="179"/>
      <c r="H69" s="179"/>
      <c r="I69" s="179"/>
      <c r="J69" s="180"/>
      <c r="K69" s="181" t="b">
        <f>IF(ISNA(MATCH(C69,SupportingData!A:A,0)),FALSE,EXACT(C69,INDEX(SupportingData!A:A,(MATCH(C69,SupportingData!A:A,0)))))</f>
        <v>0</v>
      </c>
      <c r="L69" s="182" t="b">
        <f>IF(ISNA(MATCH(D69,SupportingData!B:B,0)),FALSE,EXACT(D69,INDEX(SupportingData!B:B,(MATCH(D69,SupportingData!B:B,0)))))</f>
        <v>0</v>
      </c>
      <c r="M69" s="183" t="b">
        <f>IF(ISNA(MATCH(E69,SupportingData!D:D,0)),FALSE,EXACT(E69,INDEX(SupportingData!D:D,(MATCH(E69,SupportingData!D:D,0)))))</f>
        <v>0</v>
      </c>
      <c r="N69" s="182" t="b">
        <f>IF(ISNA(MATCH(F69,SupportingData!C:C,0)),FALSE,EXACT(F69,INDEX(SupportingData!C:C,(MATCH(F69,SupportingData!C:C,0)))))</f>
        <v>0</v>
      </c>
      <c r="O69" s="182" t="b">
        <f>IF(ISNA(MATCH(G69,SupportingData!F:F,0)),FALSE,EXACT(G69,INDEX(SupportingData!F:F,(MATCH(G69,SupportingData!F:F,0)))))</f>
        <v>0</v>
      </c>
      <c r="P69" s="182" t="b">
        <f>IF(ISNA(MATCH(H69,ProtectedData!B:B,0)),FALSE,EXACT(H69,INDEX(ProtectedData!B:B,(MATCH(H69,ProtectedData!B:B,0)))))</f>
        <v>0</v>
      </c>
      <c r="Q69" s="182" t="b">
        <f>IF(ISNA(MATCH(I69,SupportingData!G:G,0)),FALSE,EXACT(I69,INDEX(SupportingData!G:G,(MATCH(I69,SupportingData!G:G,0)))))</f>
        <v>0</v>
      </c>
    </row>
    <row r="70" spans="1:17" ht="15">
      <c r="A70" s="147">
        <f t="shared" si="10"/>
        <v>300</v>
      </c>
      <c r="B70" s="170" t="str">
        <f t="shared" si="9"/>
        <v>300--//////</v>
      </c>
      <c r="C70" s="178"/>
      <c r="D70" s="179"/>
      <c r="E70" s="179"/>
      <c r="F70" s="179"/>
      <c r="G70" s="179"/>
      <c r="H70" s="179"/>
      <c r="I70" s="179"/>
      <c r="J70" s="180"/>
      <c r="K70" s="181" t="b">
        <f>IF(ISNA(MATCH(C70,SupportingData!A:A,0)),FALSE,EXACT(C70,INDEX(SupportingData!A:A,(MATCH(C70,SupportingData!A:A,0)))))</f>
        <v>0</v>
      </c>
      <c r="L70" s="182" t="b">
        <f>IF(ISNA(MATCH(D70,SupportingData!B:B,0)),FALSE,EXACT(D70,INDEX(SupportingData!B:B,(MATCH(D70,SupportingData!B:B,0)))))</f>
        <v>0</v>
      </c>
      <c r="M70" s="183" t="b">
        <f>IF(ISNA(MATCH(E70,SupportingData!D:D,0)),FALSE,EXACT(E70,INDEX(SupportingData!D:D,(MATCH(E70,SupportingData!D:D,0)))))</f>
        <v>0</v>
      </c>
      <c r="N70" s="182" t="b">
        <f>IF(ISNA(MATCH(F70,SupportingData!C:C,0)),FALSE,EXACT(F70,INDEX(SupportingData!C:C,(MATCH(F70,SupportingData!C:C,0)))))</f>
        <v>0</v>
      </c>
      <c r="O70" s="182" t="b">
        <f>IF(ISNA(MATCH(G70,SupportingData!F:F,0)),FALSE,EXACT(G70,INDEX(SupportingData!F:F,(MATCH(G70,SupportingData!F:F,0)))))</f>
        <v>0</v>
      </c>
      <c r="P70" s="182" t="b">
        <f>IF(ISNA(MATCH(H70,ProtectedData!B:B,0)),FALSE,EXACT(H70,INDEX(ProtectedData!B:B,(MATCH(H70,ProtectedData!B:B,0)))))</f>
        <v>0</v>
      </c>
      <c r="Q70" s="182" t="b">
        <f>IF(ISNA(MATCH(I70,SupportingData!G:G,0)),FALSE,EXACT(I70,INDEX(SupportingData!G:G,(MATCH(I70,SupportingData!G:G,0)))))</f>
        <v>0</v>
      </c>
    </row>
    <row r="71" spans="1:17" ht="15">
      <c r="A71" s="147">
        <f t="shared" si="10"/>
        <v>301</v>
      </c>
      <c r="B71" s="170" t="str">
        <f t="shared" si="9"/>
        <v>301--//////</v>
      </c>
      <c r="C71" s="178"/>
      <c r="D71" s="179"/>
      <c r="E71" s="179"/>
      <c r="F71" s="179"/>
      <c r="G71" s="179"/>
      <c r="H71" s="179"/>
      <c r="I71" s="179"/>
      <c r="J71" s="180"/>
      <c r="K71" s="181" t="b">
        <f>IF(ISNA(MATCH(C71,SupportingData!A:A,0)),FALSE,EXACT(C71,INDEX(SupportingData!A:A,(MATCH(C71,SupportingData!A:A,0)))))</f>
        <v>0</v>
      </c>
      <c r="L71" s="182" t="b">
        <f>IF(ISNA(MATCH(D71,SupportingData!B:B,0)),FALSE,EXACT(D71,INDEX(SupportingData!B:B,(MATCH(D71,SupportingData!B:B,0)))))</f>
        <v>0</v>
      </c>
      <c r="M71" s="183" t="b">
        <f>IF(ISNA(MATCH(E71,SupportingData!D:D,0)),FALSE,EXACT(E71,INDEX(SupportingData!D:D,(MATCH(E71,SupportingData!D:D,0)))))</f>
        <v>0</v>
      </c>
      <c r="N71" s="182" t="b">
        <f>IF(ISNA(MATCH(F71,SupportingData!C:C,0)),FALSE,EXACT(F71,INDEX(SupportingData!C:C,(MATCH(F71,SupportingData!C:C,0)))))</f>
        <v>0</v>
      </c>
      <c r="O71" s="182" t="b">
        <f>IF(ISNA(MATCH(G71,SupportingData!F:F,0)),FALSE,EXACT(G71,INDEX(SupportingData!F:F,(MATCH(G71,SupportingData!F:F,0)))))</f>
        <v>0</v>
      </c>
      <c r="P71" s="182" t="b">
        <f>IF(ISNA(MATCH(H71,ProtectedData!B:B,0)),FALSE,EXACT(H71,INDEX(ProtectedData!B:B,(MATCH(H71,ProtectedData!B:B,0)))))</f>
        <v>0</v>
      </c>
      <c r="Q71" s="182" t="b">
        <f>IF(ISNA(MATCH(I71,SupportingData!G:G,0)),FALSE,EXACT(I71,INDEX(SupportingData!G:G,(MATCH(I71,SupportingData!G:G,0)))))</f>
        <v>0</v>
      </c>
    </row>
    <row r="72" spans="1:17" ht="15">
      <c r="A72" s="147">
        <f t="shared" si="10"/>
        <v>302</v>
      </c>
      <c r="B72" s="170" t="str">
        <f t="shared" si="9"/>
        <v>302--//////</v>
      </c>
      <c r="C72" s="178"/>
      <c r="D72" s="179"/>
      <c r="E72" s="179"/>
      <c r="F72" s="179"/>
      <c r="G72" s="179"/>
      <c r="H72" s="179"/>
      <c r="I72" s="179"/>
      <c r="J72" s="180"/>
      <c r="K72" s="181" t="b">
        <f>IF(ISNA(MATCH(C72,SupportingData!A:A,0)),FALSE,EXACT(C72,INDEX(SupportingData!A:A,(MATCH(C72,SupportingData!A:A,0)))))</f>
        <v>0</v>
      </c>
      <c r="L72" s="182" t="b">
        <f>IF(ISNA(MATCH(D72,SupportingData!B:B,0)),FALSE,EXACT(D72,INDEX(SupportingData!B:B,(MATCH(D72,SupportingData!B:B,0)))))</f>
        <v>0</v>
      </c>
      <c r="M72" s="183" t="b">
        <f>IF(ISNA(MATCH(E72,SupportingData!D:D,0)),FALSE,EXACT(E72,INDEX(SupportingData!D:D,(MATCH(E72,SupportingData!D:D,0)))))</f>
        <v>0</v>
      </c>
      <c r="N72" s="182" t="b">
        <f>IF(ISNA(MATCH(F72,SupportingData!C:C,0)),FALSE,EXACT(F72,INDEX(SupportingData!C:C,(MATCH(F72,SupportingData!C:C,0)))))</f>
        <v>0</v>
      </c>
      <c r="O72" s="182" t="b">
        <f>IF(ISNA(MATCH(G72,SupportingData!F:F,0)),FALSE,EXACT(G72,INDEX(SupportingData!F:F,(MATCH(G72,SupportingData!F:F,0)))))</f>
        <v>0</v>
      </c>
      <c r="P72" s="182" t="b">
        <f>IF(ISNA(MATCH(H72,ProtectedData!B:B,0)),FALSE,EXACT(H72,INDEX(ProtectedData!B:B,(MATCH(H72,ProtectedData!B:B,0)))))</f>
        <v>0</v>
      </c>
      <c r="Q72" s="182" t="b">
        <f>IF(ISNA(MATCH(I72,SupportingData!G:G,0)),FALSE,EXACT(I72,INDEX(SupportingData!G:G,(MATCH(I72,SupportingData!G:G,0)))))</f>
        <v>0</v>
      </c>
    </row>
    <row r="73" spans="1:17" ht="15">
      <c r="A73" s="147">
        <f t="shared" si="10"/>
        <v>303</v>
      </c>
      <c r="B73" s="170" t="str">
        <f t="shared" si="9"/>
        <v>303--//////</v>
      </c>
      <c r="C73" s="178"/>
      <c r="D73" s="179"/>
      <c r="E73" s="179"/>
      <c r="F73" s="179"/>
      <c r="G73" s="179"/>
      <c r="H73" s="179"/>
      <c r="I73" s="179"/>
      <c r="J73" s="180"/>
      <c r="K73" s="181" t="b">
        <f>IF(ISNA(MATCH(C73,SupportingData!A:A,0)),FALSE,EXACT(C73,INDEX(SupportingData!A:A,(MATCH(C73,SupportingData!A:A,0)))))</f>
        <v>0</v>
      </c>
      <c r="L73" s="182" t="b">
        <f>IF(ISNA(MATCH(D73,SupportingData!B:B,0)),FALSE,EXACT(D73,INDEX(SupportingData!B:B,(MATCH(D73,SupportingData!B:B,0)))))</f>
        <v>0</v>
      </c>
      <c r="M73" s="183" t="b">
        <f>IF(ISNA(MATCH(E73,SupportingData!D:D,0)),FALSE,EXACT(E73,INDEX(SupportingData!D:D,(MATCH(E73,SupportingData!D:D,0)))))</f>
        <v>0</v>
      </c>
      <c r="N73" s="182" t="b">
        <f>IF(ISNA(MATCH(F73,SupportingData!C:C,0)),FALSE,EXACT(F73,INDEX(SupportingData!C:C,(MATCH(F73,SupportingData!C:C,0)))))</f>
        <v>0</v>
      </c>
      <c r="O73" s="182" t="b">
        <f>IF(ISNA(MATCH(G73,SupportingData!F:F,0)),FALSE,EXACT(G73,INDEX(SupportingData!F:F,(MATCH(G73,SupportingData!F:F,0)))))</f>
        <v>0</v>
      </c>
      <c r="P73" s="182" t="b">
        <f>IF(ISNA(MATCH(H73,ProtectedData!B:B,0)),FALSE,EXACT(H73,INDEX(ProtectedData!B:B,(MATCH(H73,ProtectedData!B:B,0)))))</f>
        <v>0</v>
      </c>
      <c r="Q73" s="182" t="b">
        <f>IF(ISNA(MATCH(I73,SupportingData!G:G,0)),FALSE,EXACT(I73,INDEX(SupportingData!G:G,(MATCH(I73,SupportingData!G:G,0)))))</f>
        <v>0</v>
      </c>
    </row>
    <row r="74" spans="1:17" ht="15">
      <c r="A74" s="147">
        <f t="shared" si="10"/>
        <v>304</v>
      </c>
      <c r="B74" s="170" t="str">
        <f t="shared" si="9"/>
        <v>304--//////</v>
      </c>
      <c r="C74" s="178"/>
      <c r="D74" s="179"/>
      <c r="E74" s="179"/>
      <c r="F74" s="179"/>
      <c r="G74" s="179"/>
      <c r="H74" s="179"/>
      <c r="I74" s="179"/>
      <c r="J74" s="180"/>
      <c r="K74" s="181" t="b">
        <f>IF(ISNA(MATCH(C74,SupportingData!A:A,0)),FALSE,EXACT(C74,INDEX(SupportingData!A:A,(MATCH(C74,SupportingData!A:A,0)))))</f>
        <v>0</v>
      </c>
      <c r="L74" s="182" t="b">
        <f>IF(ISNA(MATCH(D74,SupportingData!B:B,0)),FALSE,EXACT(D74,INDEX(SupportingData!B:B,(MATCH(D74,SupportingData!B:B,0)))))</f>
        <v>0</v>
      </c>
      <c r="M74" s="183" t="b">
        <f>IF(ISNA(MATCH(E74,SupportingData!D:D,0)),FALSE,EXACT(E74,INDEX(SupportingData!D:D,(MATCH(E74,SupportingData!D:D,0)))))</f>
        <v>0</v>
      </c>
      <c r="N74" s="182" t="b">
        <f>IF(ISNA(MATCH(F74,SupportingData!C:C,0)),FALSE,EXACT(F74,INDEX(SupportingData!C:C,(MATCH(F74,SupportingData!C:C,0)))))</f>
        <v>0</v>
      </c>
      <c r="O74" s="182" t="b">
        <f>IF(ISNA(MATCH(G74,SupportingData!F:F,0)),FALSE,EXACT(G74,INDEX(SupportingData!F:F,(MATCH(G74,SupportingData!F:F,0)))))</f>
        <v>0</v>
      </c>
      <c r="P74" s="182" t="b">
        <f>IF(ISNA(MATCH(H74,ProtectedData!B:B,0)),FALSE,EXACT(H74,INDEX(ProtectedData!B:B,(MATCH(H74,ProtectedData!B:B,0)))))</f>
        <v>0</v>
      </c>
      <c r="Q74" s="182" t="b">
        <f>IF(ISNA(MATCH(I74,SupportingData!G:G,0)),FALSE,EXACT(I74,INDEX(SupportingData!G:G,(MATCH(I74,SupportingData!G:G,0)))))</f>
        <v>0</v>
      </c>
    </row>
    <row r="75" spans="1:17" ht="15">
      <c r="A75" s="147">
        <f t="shared" si="10"/>
        <v>305</v>
      </c>
      <c r="B75" s="170" t="str">
        <f t="shared" si="9"/>
        <v>305--//////</v>
      </c>
      <c r="C75" s="178"/>
      <c r="D75" s="179"/>
      <c r="E75" s="179"/>
      <c r="F75" s="179"/>
      <c r="G75" s="179"/>
      <c r="H75" s="179"/>
      <c r="I75" s="179"/>
      <c r="J75" s="180"/>
      <c r="K75" s="181" t="b">
        <f>IF(ISNA(MATCH(C75,SupportingData!A:A,0)),FALSE,EXACT(C75,INDEX(SupportingData!A:A,(MATCH(C75,SupportingData!A:A,0)))))</f>
        <v>0</v>
      </c>
      <c r="L75" s="182" t="b">
        <f>IF(ISNA(MATCH(D75,SupportingData!B:B,0)),FALSE,EXACT(D75,INDEX(SupportingData!B:B,(MATCH(D75,SupportingData!B:B,0)))))</f>
        <v>0</v>
      </c>
      <c r="M75" s="183" t="b">
        <f>IF(ISNA(MATCH(E75,SupportingData!D:D,0)),FALSE,EXACT(E75,INDEX(SupportingData!D:D,(MATCH(E75,SupportingData!D:D,0)))))</f>
        <v>0</v>
      </c>
      <c r="N75" s="182" t="b">
        <f>IF(ISNA(MATCH(F75,SupportingData!C:C,0)),FALSE,EXACT(F75,INDEX(SupportingData!C:C,(MATCH(F75,SupportingData!C:C,0)))))</f>
        <v>0</v>
      </c>
      <c r="O75" s="182" t="b">
        <f>IF(ISNA(MATCH(G75,SupportingData!F:F,0)),FALSE,EXACT(G75,INDEX(SupportingData!F:F,(MATCH(G75,SupportingData!F:F,0)))))</f>
        <v>0</v>
      </c>
      <c r="P75" s="182" t="b">
        <f>IF(ISNA(MATCH(H75,ProtectedData!B:B,0)),FALSE,EXACT(H75,INDEX(ProtectedData!B:B,(MATCH(H75,ProtectedData!B:B,0)))))</f>
        <v>0</v>
      </c>
      <c r="Q75" s="182" t="b">
        <f>IF(ISNA(MATCH(I75,SupportingData!G:G,0)),FALSE,EXACT(I75,INDEX(SupportingData!G:G,(MATCH(I75,SupportingData!G:G,0)))))</f>
        <v>0</v>
      </c>
    </row>
    <row r="76" spans="1:17" ht="15">
      <c r="A76" s="147">
        <f t="shared" si="10"/>
        <v>306</v>
      </c>
      <c r="B76" s="170" t="str">
        <f t="shared" si="9"/>
        <v>306--//////</v>
      </c>
      <c r="C76" s="178"/>
      <c r="D76" s="179"/>
      <c r="E76" s="179"/>
      <c r="F76" s="179"/>
      <c r="G76" s="179"/>
      <c r="H76" s="179"/>
      <c r="I76" s="179"/>
      <c r="J76" s="180"/>
      <c r="K76" s="181" t="b">
        <f>IF(ISNA(MATCH(C76,SupportingData!A:A,0)),FALSE,EXACT(C76,INDEX(SupportingData!A:A,(MATCH(C76,SupportingData!A:A,0)))))</f>
        <v>0</v>
      </c>
      <c r="L76" s="182" t="b">
        <f>IF(ISNA(MATCH(D76,SupportingData!B:B,0)),FALSE,EXACT(D76,INDEX(SupportingData!B:B,(MATCH(D76,SupportingData!B:B,0)))))</f>
        <v>0</v>
      </c>
      <c r="M76" s="183" t="b">
        <f>IF(ISNA(MATCH(E76,SupportingData!D:D,0)),FALSE,EXACT(E76,INDEX(SupportingData!D:D,(MATCH(E76,SupportingData!D:D,0)))))</f>
        <v>0</v>
      </c>
      <c r="N76" s="182" t="b">
        <f>IF(ISNA(MATCH(F76,SupportingData!C:C,0)),FALSE,EXACT(F76,INDEX(SupportingData!C:C,(MATCH(F76,SupportingData!C:C,0)))))</f>
        <v>0</v>
      </c>
      <c r="O76" s="182" t="b">
        <f>IF(ISNA(MATCH(G76,SupportingData!F:F,0)),FALSE,EXACT(G76,INDEX(SupportingData!F:F,(MATCH(G76,SupportingData!F:F,0)))))</f>
        <v>0</v>
      </c>
      <c r="P76" s="182" t="b">
        <f>IF(ISNA(MATCH(H76,ProtectedData!B:B,0)),FALSE,EXACT(H76,INDEX(ProtectedData!B:B,(MATCH(H76,ProtectedData!B:B,0)))))</f>
        <v>0</v>
      </c>
      <c r="Q76" s="182" t="b">
        <f>IF(ISNA(MATCH(I76,SupportingData!G:G,0)),FALSE,EXACT(I76,INDEX(SupportingData!G:G,(MATCH(I76,SupportingData!G:G,0)))))</f>
        <v>0</v>
      </c>
    </row>
    <row r="77" spans="1:17" ht="15">
      <c r="A77" s="147">
        <f t="shared" si="10"/>
        <v>307</v>
      </c>
      <c r="B77" s="170" t="str">
        <f t="shared" si="9"/>
        <v>307--//////</v>
      </c>
      <c r="C77" s="178"/>
      <c r="D77" s="179"/>
      <c r="E77" s="179"/>
      <c r="F77" s="179"/>
      <c r="G77" s="179"/>
      <c r="H77" s="179"/>
      <c r="I77" s="179"/>
      <c r="J77" s="180"/>
      <c r="K77" s="181" t="b">
        <f>IF(ISNA(MATCH(C77,SupportingData!A:A,0)),FALSE,EXACT(C77,INDEX(SupportingData!A:A,(MATCH(C77,SupportingData!A:A,0)))))</f>
        <v>0</v>
      </c>
      <c r="L77" s="182" t="b">
        <f>IF(ISNA(MATCH(D77,SupportingData!B:B,0)),FALSE,EXACT(D77,INDEX(SupportingData!B:B,(MATCH(D77,SupportingData!B:B,0)))))</f>
        <v>0</v>
      </c>
      <c r="M77" s="183" t="b">
        <f>IF(ISNA(MATCH(E77,SupportingData!D:D,0)),FALSE,EXACT(E77,INDEX(SupportingData!D:D,(MATCH(E77,SupportingData!D:D,0)))))</f>
        <v>0</v>
      </c>
      <c r="N77" s="182" t="b">
        <f>IF(ISNA(MATCH(F77,SupportingData!C:C,0)),FALSE,EXACT(F77,INDEX(SupportingData!C:C,(MATCH(F77,SupportingData!C:C,0)))))</f>
        <v>0</v>
      </c>
      <c r="O77" s="182" t="b">
        <f>IF(ISNA(MATCH(G77,SupportingData!F:F,0)),FALSE,EXACT(G77,INDEX(SupportingData!F:F,(MATCH(G77,SupportingData!F:F,0)))))</f>
        <v>0</v>
      </c>
      <c r="P77" s="182" t="b">
        <f>IF(ISNA(MATCH(H77,ProtectedData!B:B,0)),FALSE,EXACT(H77,INDEX(ProtectedData!B:B,(MATCH(H77,ProtectedData!B:B,0)))))</f>
        <v>0</v>
      </c>
      <c r="Q77" s="182" t="b">
        <f>IF(ISNA(MATCH(I77,SupportingData!G:G,0)),FALSE,EXACT(I77,INDEX(SupportingData!G:G,(MATCH(I77,SupportingData!G:G,0)))))</f>
        <v>0</v>
      </c>
    </row>
    <row r="78" spans="1:17" ht="15">
      <c r="A78" s="147">
        <f t="shared" si="10"/>
        <v>308</v>
      </c>
      <c r="B78" s="170" t="str">
        <f t="shared" si="9"/>
        <v>308--//////</v>
      </c>
      <c r="C78" s="178"/>
      <c r="D78" s="179"/>
      <c r="E78" s="179"/>
      <c r="F78" s="179"/>
      <c r="G78" s="179"/>
      <c r="H78" s="179"/>
      <c r="I78" s="179"/>
      <c r="J78" s="180"/>
      <c r="K78" s="181" t="b">
        <f>IF(ISNA(MATCH(C78,SupportingData!A:A,0)),FALSE,EXACT(C78,INDEX(SupportingData!A:A,(MATCH(C78,SupportingData!A:A,0)))))</f>
        <v>0</v>
      </c>
      <c r="L78" s="182" t="b">
        <f>IF(ISNA(MATCH(D78,SupportingData!B:B,0)),FALSE,EXACT(D78,INDEX(SupportingData!B:B,(MATCH(D78,SupportingData!B:B,0)))))</f>
        <v>0</v>
      </c>
      <c r="M78" s="183" t="b">
        <f>IF(ISNA(MATCH(E78,SupportingData!D:D,0)),FALSE,EXACT(E78,INDEX(SupportingData!D:D,(MATCH(E78,SupportingData!D:D,0)))))</f>
        <v>0</v>
      </c>
      <c r="N78" s="182" t="b">
        <f>IF(ISNA(MATCH(F78,SupportingData!C:C,0)),FALSE,EXACT(F78,INDEX(SupportingData!C:C,(MATCH(F78,SupportingData!C:C,0)))))</f>
        <v>0</v>
      </c>
      <c r="O78" s="182" t="b">
        <f>IF(ISNA(MATCH(G78,SupportingData!F:F,0)),FALSE,EXACT(G78,INDEX(SupportingData!F:F,(MATCH(G78,SupportingData!F:F,0)))))</f>
        <v>0</v>
      </c>
      <c r="P78" s="182" t="b">
        <f>IF(ISNA(MATCH(H78,ProtectedData!B:B,0)),FALSE,EXACT(H78,INDEX(ProtectedData!B:B,(MATCH(H78,ProtectedData!B:B,0)))))</f>
        <v>0</v>
      </c>
      <c r="Q78" s="182" t="b">
        <f>IF(ISNA(MATCH(I78,SupportingData!G:G,0)),FALSE,EXACT(I78,INDEX(SupportingData!G:G,(MATCH(I78,SupportingData!G:G,0)))))</f>
        <v>0</v>
      </c>
    </row>
    <row r="79" spans="1:17" ht="15">
      <c r="A79" s="147">
        <f t="shared" si="10"/>
        <v>309</v>
      </c>
      <c r="B79" s="170" t="str">
        <f t="shared" si="9"/>
        <v>309--//////</v>
      </c>
      <c r="C79" s="178"/>
      <c r="D79" s="179"/>
      <c r="E79" s="179"/>
      <c r="F79" s="179"/>
      <c r="G79" s="179"/>
      <c r="H79" s="179"/>
      <c r="I79" s="179"/>
      <c r="J79" s="180"/>
      <c r="K79" s="181" t="b">
        <f>IF(ISNA(MATCH(C79,SupportingData!A:A,0)),FALSE,EXACT(C79,INDEX(SupportingData!A:A,(MATCH(C79,SupportingData!A:A,0)))))</f>
        <v>0</v>
      </c>
      <c r="L79" s="182" t="b">
        <f>IF(ISNA(MATCH(D79,SupportingData!B:B,0)),FALSE,EXACT(D79,INDEX(SupportingData!B:B,(MATCH(D79,SupportingData!B:B,0)))))</f>
        <v>0</v>
      </c>
      <c r="M79" s="183" t="b">
        <f>IF(ISNA(MATCH(E79,SupportingData!D:D,0)),FALSE,EXACT(E79,INDEX(SupportingData!D:D,(MATCH(E79,SupportingData!D:D,0)))))</f>
        <v>0</v>
      </c>
      <c r="N79" s="182" t="b">
        <f>IF(ISNA(MATCH(F79,SupportingData!C:C,0)),FALSE,EXACT(F79,INDEX(SupportingData!C:C,(MATCH(F79,SupportingData!C:C,0)))))</f>
        <v>0</v>
      </c>
      <c r="O79" s="182" t="b">
        <f>IF(ISNA(MATCH(G79,SupportingData!F:F,0)),FALSE,EXACT(G79,INDEX(SupportingData!F:F,(MATCH(G79,SupportingData!F:F,0)))))</f>
        <v>0</v>
      </c>
      <c r="P79" s="182" t="b">
        <f>IF(ISNA(MATCH(H79,ProtectedData!B:B,0)),FALSE,EXACT(H79,INDEX(ProtectedData!B:B,(MATCH(H79,ProtectedData!B:B,0)))))</f>
        <v>0</v>
      </c>
      <c r="Q79" s="182" t="b">
        <f>IF(ISNA(MATCH(I79,SupportingData!G:G,0)),FALSE,EXACT(I79,INDEX(SupportingData!G:G,(MATCH(I79,SupportingData!G:G,0)))))</f>
        <v>0</v>
      </c>
    </row>
    <row r="80" spans="1:17" ht="15">
      <c r="A80" s="147">
        <f t="shared" si="10"/>
        <v>310</v>
      </c>
      <c r="B80" s="170" t="str">
        <f t="shared" si="9"/>
        <v>310--//////</v>
      </c>
      <c r="C80" s="178"/>
      <c r="D80" s="179"/>
      <c r="E80" s="179"/>
      <c r="F80" s="179"/>
      <c r="G80" s="179"/>
      <c r="H80" s="179"/>
      <c r="I80" s="179"/>
      <c r="J80" s="180"/>
      <c r="K80" s="181" t="b">
        <f>IF(ISNA(MATCH(C80,SupportingData!A:A,0)),FALSE,EXACT(C80,INDEX(SupportingData!A:A,(MATCH(C80,SupportingData!A:A,0)))))</f>
        <v>0</v>
      </c>
      <c r="L80" s="182" t="b">
        <f>IF(ISNA(MATCH(D80,SupportingData!B:B,0)),FALSE,EXACT(D80,INDEX(SupportingData!B:B,(MATCH(D80,SupportingData!B:B,0)))))</f>
        <v>0</v>
      </c>
      <c r="M80" s="183" t="b">
        <f>IF(ISNA(MATCH(E80,SupportingData!D:D,0)),FALSE,EXACT(E80,INDEX(SupportingData!D:D,(MATCH(E80,SupportingData!D:D,0)))))</f>
        <v>0</v>
      </c>
      <c r="N80" s="182" t="b">
        <f>IF(ISNA(MATCH(F80,SupportingData!C:C,0)),FALSE,EXACT(F80,INDEX(SupportingData!C:C,(MATCH(F80,SupportingData!C:C,0)))))</f>
        <v>0</v>
      </c>
      <c r="O80" s="182" t="b">
        <f>IF(ISNA(MATCH(G80,SupportingData!F:F,0)),FALSE,EXACT(G80,INDEX(SupportingData!F:F,(MATCH(G80,SupportingData!F:F,0)))))</f>
        <v>0</v>
      </c>
      <c r="P80" s="182" t="b">
        <f>IF(ISNA(MATCH(H80,ProtectedData!B:B,0)),FALSE,EXACT(H80,INDEX(ProtectedData!B:B,(MATCH(H80,ProtectedData!B:B,0)))))</f>
        <v>0</v>
      </c>
      <c r="Q80" s="182" t="b">
        <f>IF(ISNA(MATCH(I80,SupportingData!G:G,0)),FALSE,EXACT(I80,INDEX(SupportingData!G:G,(MATCH(I80,SupportingData!G:G,0)))))</f>
        <v>0</v>
      </c>
    </row>
    <row r="81" spans="1:17" ht="15">
      <c r="A81" s="147">
        <f t="shared" si="10"/>
        <v>311</v>
      </c>
      <c r="B81" s="170" t="str">
        <f t="shared" si="9"/>
        <v>311--//////</v>
      </c>
      <c r="C81" s="178"/>
      <c r="D81" s="179"/>
      <c r="E81" s="179"/>
      <c r="F81" s="179"/>
      <c r="G81" s="179"/>
      <c r="H81" s="179"/>
      <c r="I81" s="179"/>
      <c r="J81" s="180"/>
      <c r="K81" s="181" t="b">
        <f>IF(ISNA(MATCH(C81,SupportingData!A:A,0)),FALSE,EXACT(C81,INDEX(SupportingData!A:A,(MATCH(C81,SupportingData!A:A,0)))))</f>
        <v>0</v>
      </c>
      <c r="L81" s="182" t="b">
        <f>IF(ISNA(MATCH(D81,SupportingData!B:B,0)),FALSE,EXACT(D81,INDEX(SupportingData!B:B,(MATCH(D81,SupportingData!B:B,0)))))</f>
        <v>0</v>
      </c>
      <c r="M81" s="183" t="b">
        <f>IF(ISNA(MATCH(E81,SupportingData!D:D,0)),FALSE,EXACT(E81,INDEX(SupportingData!D:D,(MATCH(E81,SupportingData!D:D,0)))))</f>
        <v>0</v>
      </c>
      <c r="N81" s="182" t="b">
        <f>IF(ISNA(MATCH(F81,SupportingData!C:C,0)),FALSE,EXACT(F81,INDEX(SupportingData!C:C,(MATCH(F81,SupportingData!C:C,0)))))</f>
        <v>0</v>
      </c>
      <c r="O81" s="182" t="b">
        <f>IF(ISNA(MATCH(G81,SupportingData!F:F,0)),FALSE,EXACT(G81,INDEX(SupportingData!F:F,(MATCH(G81,SupportingData!F:F,0)))))</f>
        <v>0</v>
      </c>
      <c r="P81" s="182" t="b">
        <f>IF(ISNA(MATCH(H81,ProtectedData!B:B,0)),FALSE,EXACT(H81,INDEX(ProtectedData!B:B,(MATCH(H81,ProtectedData!B:B,0)))))</f>
        <v>0</v>
      </c>
      <c r="Q81" s="182" t="b">
        <f>IF(ISNA(MATCH(I81,SupportingData!G:G,0)),FALSE,EXACT(I81,INDEX(SupportingData!G:G,(MATCH(I81,SupportingData!G:G,0)))))</f>
        <v>0</v>
      </c>
    </row>
    <row r="82" spans="1:17" ht="15">
      <c r="A82" s="147">
        <f t="shared" si="10"/>
        <v>312</v>
      </c>
      <c r="B82" s="170" t="str">
        <f t="shared" si="9"/>
        <v>312--//////</v>
      </c>
      <c r="C82" s="178"/>
      <c r="D82" s="179"/>
      <c r="E82" s="179"/>
      <c r="F82" s="179"/>
      <c r="G82" s="179"/>
      <c r="H82" s="179"/>
      <c r="I82" s="179"/>
      <c r="J82" s="180"/>
      <c r="K82" s="181" t="b">
        <f>IF(ISNA(MATCH(C82,SupportingData!A:A,0)),FALSE,EXACT(C82,INDEX(SupportingData!A:A,(MATCH(C82,SupportingData!A:A,0)))))</f>
        <v>0</v>
      </c>
      <c r="L82" s="182" t="b">
        <f>IF(ISNA(MATCH(D82,SupportingData!B:B,0)),FALSE,EXACT(D82,INDEX(SupportingData!B:B,(MATCH(D82,SupportingData!B:B,0)))))</f>
        <v>0</v>
      </c>
      <c r="M82" s="183" t="b">
        <f>IF(ISNA(MATCH(E82,SupportingData!D:D,0)),FALSE,EXACT(E82,INDEX(SupportingData!D:D,(MATCH(E82,SupportingData!D:D,0)))))</f>
        <v>0</v>
      </c>
      <c r="N82" s="182" t="b">
        <f>IF(ISNA(MATCH(F82,SupportingData!C:C,0)),FALSE,EXACT(F82,INDEX(SupportingData!C:C,(MATCH(F82,SupportingData!C:C,0)))))</f>
        <v>0</v>
      </c>
      <c r="O82" s="182" t="b">
        <f>IF(ISNA(MATCH(G82,SupportingData!F:F,0)),FALSE,EXACT(G82,INDEX(SupportingData!F:F,(MATCH(G82,SupportingData!F:F,0)))))</f>
        <v>0</v>
      </c>
      <c r="P82" s="182" t="b">
        <f>IF(ISNA(MATCH(H82,ProtectedData!B:B,0)),FALSE,EXACT(H82,INDEX(ProtectedData!B:B,(MATCH(H82,ProtectedData!B:B,0)))))</f>
        <v>0</v>
      </c>
      <c r="Q82" s="182" t="b">
        <f>IF(ISNA(MATCH(I82,SupportingData!G:G,0)),FALSE,EXACT(I82,INDEX(SupportingData!G:G,(MATCH(I82,SupportingData!G:G,0)))))</f>
        <v>0</v>
      </c>
    </row>
    <row r="83" spans="1:17" ht="15">
      <c r="A83" s="147">
        <f t="shared" si="10"/>
        <v>313</v>
      </c>
      <c r="B83" s="170" t="str">
        <f t="shared" si="9"/>
        <v>313--//////</v>
      </c>
      <c r="C83" s="178"/>
      <c r="D83" s="179"/>
      <c r="E83" s="179"/>
      <c r="F83" s="179"/>
      <c r="G83" s="179"/>
      <c r="H83" s="179"/>
      <c r="I83" s="179"/>
      <c r="J83" s="180"/>
      <c r="K83" s="181" t="b">
        <f>IF(ISNA(MATCH(C83,SupportingData!A:A,0)),FALSE,EXACT(C83,INDEX(SupportingData!A:A,(MATCH(C83,SupportingData!A:A,0)))))</f>
        <v>0</v>
      </c>
      <c r="L83" s="182" t="b">
        <f>IF(ISNA(MATCH(D83,SupportingData!B:B,0)),FALSE,EXACT(D83,INDEX(SupportingData!B:B,(MATCH(D83,SupportingData!B:B,0)))))</f>
        <v>0</v>
      </c>
      <c r="M83" s="183" t="b">
        <f>IF(ISNA(MATCH(E83,SupportingData!D:D,0)),FALSE,EXACT(E83,INDEX(SupportingData!D:D,(MATCH(E83,SupportingData!D:D,0)))))</f>
        <v>0</v>
      </c>
      <c r="N83" s="182" t="b">
        <f>IF(ISNA(MATCH(F83,SupportingData!C:C,0)),FALSE,EXACT(F83,INDEX(SupportingData!C:C,(MATCH(F83,SupportingData!C:C,0)))))</f>
        <v>0</v>
      </c>
      <c r="O83" s="182" t="b">
        <f>IF(ISNA(MATCH(G83,SupportingData!F:F,0)),FALSE,EXACT(G83,INDEX(SupportingData!F:F,(MATCH(G83,SupportingData!F:F,0)))))</f>
        <v>0</v>
      </c>
      <c r="P83" s="182" t="b">
        <f>IF(ISNA(MATCH(H83,ProtectedData!B:B,0)),FALSE,EXACT(H83,INDEX(ProtectedData!B:B,(MATCH(H83,ProtectedData!B:B,0)))))</f>
        <v>0</v>
      </c>
      <c r="Q83" s="182" t="b">
        <f>IF(ISNA(MATCH(I83,SupportingData!G:G,0)),FALSE,EXACT(I83,INDEX(SupportingData!G:G,(MATCH(I83,SupportingData!G:G,0)))))</f>
        <v>0</v>
      </c>
    </row>
    <row r="84" spans="1:17" ht="15">
      <c r="A84" s="147">
        <f t="shared" si="10"/>
        <v>314</v>
      </c>
      <c r="B84" s="170" t="str">
        <f t="shared" si="9"/>
        <v>314--//////</v>
      </c>
      <c r="C84" s="178"/>
      <c r="D84" s="179"/>
      <c r="E84" s="179"/>
      <c r="F84" s="179"/>
      <c r="G84" s="179"/>
      <c r="H84" s="179"/>
      <c r="I84" s="179"/>
      <c r="J84" s="180"/>
      <c r="K84" s="181" t="b">
        <f>IF(ISNA(MATCH(C84,SupportingData!A:A,0)),FALSE,EXACT(C84,INDEX(SupportingData!A:A,(MATCH(C84,SupportingData!A:A,0)))))</f>
        <v>0</v>
      </c>
      <c r="L84" s="182" t="b">
        <f>IF(ISNA(MATCH(D84,SupportingData!B:B,0)),FALSE,EXACT(D84,INDEX(SupportingData!B:B,(MATCH(D84,SupportingData!B:B,0)))))</f>
        <v>0</v>
      </c>
      <c r="M84" s="183" t="b">
        <f>IF(ISNA(MATCH(E84,SupportingData!D:D,0)),FALSE,EXACT(E84,INDEX(SupportingData!D:D,(MATCH(E84,SupportingData!D:D,0)))))</f>
        <v>0</v>
      </c>
      <c r="N84" s="182" t="b">
        <f>IF(ISNA(MATCH(F84,SupportingData!C:C,0)),FALSE,EXACT(F84,INDEX(SupportingData!C:C,(MATCH(F84,SupportingData!C:C,0)))))</f>
        <v>0</v>
      </c>
      <c r="O84" s="182" t="b">
        <f>IF(ISNA(MATCH(G84,SupportingData!F:F,0)),FALSE,EXACT(G84,INDEX(SupportingData!F:F,(MATCH(G84,SupportingData!F:F,0)))))</f>
        <v>0</v>
      </c>
      <c r="P84" s="182" t="b">
        <f>IF(ISNA(MATCH(H84,ProtectedData!B:B,0)),FALSE,EXACT(H84,INDEX(ProtectedData!B:B,(MATCH(H84,ProtectedData!B:B,0)))))</f>
        <v>0</v>
      </c>
      <c r="Q84" s="182" t="b">
        <f>IF(ISNA(MATCH(I84,SupportingData!G:G,0)),FALSE,EXACT(I84,INDEX(SupportingData!G:G,(MATCH(I84,SupportingData!G:G,0)))))</f>
        <v>0</v>
      </c>
    </row>
    <row r="85" spans="1:17" ht="15">
      <c r="A85" s="147">
        <f t="shared" si="10"/>
        <v>315</v>
      </c>
      <c r="B85" s="170" t="str">
        <f t="shared" si="9"/>
        <v>315--//////</v>
      </c>
      <c r="C85" s="178"/>
      <c r="D85" s="179"/>
      <c r="E85" s="179"/>
      <c r="F85" s="179"/>
      <c r="G85" s="179"/>
      <c r="H85" s="179"/>
      <c r="I85" s="179"/>
      <c r="J85" s="180"/>
      <c r="K85" s="181" t="b">
        <f>IF(ISNA(MATCH(C85,SupportingData!A:A,0)),FALSE,EXACT(C85,INDEX(SupportingData!A:A,(MATCH(C85,SupportingData!A:A,0)))))</f>
        <v>0</v>
      </c>
      <c r="L85" s="182" t="b">
        <f>IF(ISNA(MATCH(D85,SupportingData!B:B,0)),FALSE,EXACT(D85,INDEX(SupportingData!B:B,(MATCH(D85,SupportingData!B:B,0)))))</f>
        <v>0</v>
      </c>
      <c r="M85" s="183" t="b">
        <f>IF(ISNA(MATCH(E85,SupportingData!D:D,0)),FALSE,EXACT(E85,INDEX(SupportingData!D:D,(MATCH(E85,SupportingData!D:D,0)))))</f>
        <v>0</v>
      </c>
      <c r="N85" s="182" t="b">
        <f>IF(ISNA(MATCH(F85,SupportingData!C:C,0)),FALSE,EXACT(F85,INDEX(SupportingData!C:C,(MATCH(F85,SupportingData!C:C,0)))))</f>
        <v>0</v>
      </c>
      <c r="O85" s="182" t="b">
        <f>IF(ISNA(MATCH(G85,SupportingData!F:F,0)),FALSE,EXACT(G85,INDEX(SupportingData!F:F,(MATCH(G85,SupportingData!F:F,0)))))</f>
        <v>0</v>
      </c>
      <c r="P85" s="182" t="b">
        <f>IF(ISNA(MATCH(H85,ProtectedData!B:B,0)),FALSE,EXACT(H85,INDEX(ProtectedData!B:B,(MATCH(H85,ProtectedData!B:B,0)))))</f>
        <v>0</v>
      </c>
      <c r="Q85" s="182" t="b">
        <f>IF(ISNA(MATCH(I85,SupportingData!G:G,0)),FALSE,EXACT(I85,INDEX(SupportingData!G:G,(MATCH(I85,SupportingData!G:G,0)))))</f>
        <v>0</v>
      </c>
    </row>
    <row r="86" spans="1:17" ht="15">
      <c r="A86" s="147">
        <f t="shared" si="10"/>
        <v>316</v>
      </c>
      <c r="B86" s="170" t="str">
        <f t="shared" si="9"/>
        <v>316--//////</v>
      </c>
      <c r="C86" s="178"/>
      <c r="D86" s="179"/>
      <c r="E86" s="179"/>
      <c r="F86" s="179"/>
      <c r="G86" s="179"/>
      <c r="H86" s="179"/>
      <c r="I86" s="179"/>
      <c r="J86" s="180"/>
      <c r="K86" s="181" t="b">
        <f>IF(ISNA(MATCH(C86,SupportingData!A:A,0)),FALSE,EXACT(C86,INDEX(SupportingData!A:A,(MATCH(C86,SupportingData!A:A,0)))))</f>
        <v>0</v>
      </c>
      <c r="L86" s="182" t="b">
        <f>IF(ISNA(MATCH(D86,SupportingData!B:B,0)),FALSE,EXACT(D86,INDEX(SupportingData!B:B,(MATCH(D86,SupportingData!B:B,0)))))</f>
        <v>0</v>
      </c>
      <c r="M86" s="183" t="b">
        <f>IF(ISNA(MATCH(E86,SupportingData!D:D,0)),FALSE,EXACT(E86,INDEX(SupportingData!D:D,(MATCH(E86,SupportingData!D:D,0)))))</f>
        <v>0</v>
      </c>
      <c r="N86" s="182" t="b">
        <f>IF(ISNA(MATCH(F86,SupportingData!C:C,0)),FALSE,EXACT(F86,INDEX(SupportingData!C:C,(MATCH(F86,SupportingData!C:C,0)))))</f>
        <v>0</v>
      </c>
      <c r="O86" s="182" t="b">
        <f>IF(ISNA(MATCH(G86,SupportingData!F:F,0)),FALSE,EXACT(G86,INDEX(SupportingData!F:F,(MATCH(G86,SupportingData!F:F,0)))))</f>
        <v>0</v>
      </c>
      <c r="P86" s="182" t="b">
        <f>IF(ISNA(MATCH(H86,ProtectedData!B:B,0)),FALSE,EXACT(H86,INDEX(ProtectedData!B:B,(MATCH(H86,ProtectedData!B:B,0)))))</f>
        <v>0</v>
      </c>
      <c r="Q86" s="182" t="b">
        <f>IF(ISNA(MATCH(I86,SupportingData!G:G,0)),FALSE,EXACT(I86,INDEX(SupportingData!G:G,(MATCH(I86,SupportingData!G:G,0)))))</f>
        <v>0</v>
      </c>
    </row>
    <row r="87" spans="1:17" ht="15">
      <c r="A87" s="147">
        <f t="shared" si="10"/>
        <v>317</v>
      </c>
      <c r="B87" s="170" t="str">
        <f t="shared" si="9"/>
        <v>317--//////</v>
      </c>
      <c r="C87" s="178"/>
      <c r="D87" s="179"/>
      <c r="E87" s="179"/>
      <c r="F87" s="179"/>
      <c r="G87" s="179"/>
      <c r="H87" s="179"/>
      <c r="I87" s="179"/>
      <c r="J87" s="180"/>
      <c r="K87" s="181" t="b">
        <f>IF(ISNA(MATCH(C87,SupportingData!A:A,0)),FALSE,EXACT(C87,INDEX(SupportingData!A:A,(MATCH(C87,SupportingData!A:A,0)))))</f>
        <v>0</v>
      </c>
      <c r="L87" s="182" t="b">
        <f>IF(ISNA(MATCH(D87,SupportingData!B:B,0)),FALSE,EXACT(D87,INDEX(SupportingData!B:B,(MATCH(D87,SupportingData!B:B,0)))))</f>
        <v>0</v>
      </c>
      <c r="M87" s="183" t="b">
        <f>IF(ISNA(MATCH(E87,SupportingData!D:D,0)),FALSE,EXACT(E87,INDEX(SupportingData!D:D,(MATCH(E87,SupportingData!D:D,0)))))</f>
        <v>0</v>
      </c>
      <c r="N87" s="182" t="b">
        <f>IF(ISNA(MATCH(F87,SupportingData!C:C,0)),FALSE,EXACT(F87,INDEX(SupportingData!C:C,(MATCH(F87,SupportingData!C:C,0)))))</f>
        <v>0</v>
      </c>
      <c r="O87" s="182" t="b">
        <f>IF(ISNA(MATCH(G87,SupportingData!F:F,0)),FALSE,EXACT(G87,INDEX(SupportingData!F:F,(MATCH(G87,SupportingData!F:F,0)))))</f>
        <v>0</v>
      </c>
      <c r="P87" s="182" t="b">
        <f>IF(ISNA(MATCH(H87,ProtectedData!B:B,0)),FALSE,EXACT(H87,INDEX(ProtectedData!B:B,(MATCH(H87,ProtectedData!B:B,0)))))</f>
        <v>0</v>
      </c>
      <c r="Q87" s="182" t="b">
        <f>IF(ISNA(MATCH(I87,SupportingData!G:G,0)),FALSE,EXACT(I87,INDEX(SupportingData!G:G,(MATCH(I87,SupportingData!G:G,0)))))</f>
        <v>0</v>
      </c>
    </row>
    <row r="88" spans="1:17" ht="15">
      <c r="A88" s="147">
        <f t="shared" si="10"/>
        <v>318</v>
      </c>
      <c r="B88" s="170" t="str">
        <f t="shared" si="9"/>
        <v>318--//////</v>
      </c>
      <c r="C88" s="178"/>
      <c r="D88" s="179"/>
      <c r="E88" s="179"/>
      <c r="F88" s="179"/>
      <c r="G88" s="179"/>
      <c r="H88" s="179"/>
      <c r="I88" s="179"/>
      <c r="J88" s="180"/>
      <c r="K88" s="181" t="b">
        <f>IF(ISNA(MATCH(C88,SupportingData!A:A,0)),FALSE,EXACT(C88,INDEX(SupportingData!A:A,(MATCH(C88,SupportingData!A:A,0)))))</f>
        <v>0</v>
      </c>
      <c r="L88" s="182" t="b">
        <f>IF(ISNA(MATCH(D88,SupportingData!B:B,0)),FALSE,EXACT(D88,INDEX(SupportingData!B:B,(MATCH(D88,SupportingData!B:B,0)))))</f>
        <v>0</v>
      </c>
      <c r="M88" s="183" t="b">
        <f>IF(ISNA(MATCH(E88,SupportingData!D:D,0)),FALSE,EXACT(E88,INDEX(SupportingData!D:D,(MATCH(E88,SupportingData!D:D,0)))))</f>
        <v>0</v>
      </c>
      <c r="N88" s="182" t="b">
        <f>IF(ISNA(MATCH(F88,SupportingData!C:C,0)),FALSE,EXACT(F88,INDEX(SupportingData!C:C,(MATCH(F88,SupportingData!C:C,0)))))</f>
        <v>0</v>
      </c>
      <c r="O88" s="182" t="b">
        <f>IF(ISNA(MATCH(G88,SupportingData!F:F,0)),FALSE,EXACT(G88,INDEX(SupportingData!F:F,(MATCH(G88,SupportingData!F:F,0)))))</f>
        <v>0</v>
      </c>
      <c r="P88" s="182" t="b">
        <f>IF(ISNA(MATCH(H88,ProtectedData!B:B,0)),FALSE,EXACT(H88,INDEX(ProtectedData!B:B,(MATCH(H88,ProtectedData!B:B,0)))))</f>
        <v>0</v>
      </c>
      <c r="Q88" s="182" t="b">
        <f>IF(ISNA(MATCH(I88,SupportingData!G:G,0)),FALSE,EXACT(I88,INDEX(SupportingData!G:G,(MATCH(I88,SupportingData!G:G,0)))))</f>
        <v>0</v>
      </c>
    </row>
    <row r="89" spans="1:17" ht="15">
      <c r="A89" s="147">
        <f t="shared" si="10"/>
        <v>319</v>
      </c>
      <c r="B89" s="170" t="str">
        <f t="shared" si="9"/>
        <v>319--//////</v>
      </c>
      <c r="C89" s="178"/>
      <c r="D89" s="179"/>
      <c r="E89" s="179"/>
      <c r="F89" s="179"/>
      <c r="G89" s="179"/>
      <c r="H89" s="179"/>
      <c r="I89" s="179"/>
      <c r="J89" s="180"/>
      <c r="K89" s="181" t="b">
        <f>IF(ISNA(MATCH(C89,SupportingData!A:A,0)),FALSE,EXACT(C89,INDEX(SupportingData!A:A,(MATCH(C89,SupportingData!A:A,0)))))</f>
        <v>0</v>
      </c>
      <c r="L89" s="182" t="b">
        <f>IF(ISNA(MATCH(D89,SupportingData!B:B,0)),FALSE,EXACT(D89,INDEX(SupportingData!B:B,(MATCH(D89,SupportingData!B:B,0)))))</f>
        <v>0</v>
      </c>
      <c r="M89" s="183" t="b">
        <f>IF(ISNA(MATCH(E89,SupportingData!D:D,0)),FALSE,EXACT(E89,INDEX(SupportingData!D:D,(MATCH(E89,SupportingData!D:D,0)))))</f>
        <v>0</v>
      </c>
      <c r="N89" s="182" t="b">
        <f>IF(ISNA(MATCH(F89,SupportingData!C:C,0)),FALSE,EXACT(F89,INDEX(SupportingData!C:C,(MATCH(F89,SupportingData!C:C,0)))))</f>
        <v>0</v>
      </c>
      <c r="O89" s="182" t="b">
        <f>IF(ISNA(MATCH(G89,SupportingData!F:F,0)),FALSE,EXACT(G89,INDEX(SupportingData!F:F,(MATCH(G89,SupportingData!F:F,0)))))</f>
        <v>0</v>
      </c>
      <c r="P89" s="182" t="b">
        <f>IF(ISNA(MATCH(H89,ProtectedData!B:B,0)),FALSE,EXACT(H89,INDEX(ProtectedData!B:B,(MATCH(H89,ProtectedData!B:B,0)))))</f>
        <v>0</v>
      </c>
      <c r="Q89" s="182" t="b">
        <f>IF(ISNA(MATCH(I89,SupportingData!G:G,0)),FALSE,EXACT(I89,INDEX(SupportingData!G:G,(MATCH(I89,SupportingData!G:G,0)))))</f>
        <v>0</v>
      </c>
    </row>
    <row r="90" spans="1:17" ht="15">
      <c r="A90" s="147">
        <f t="shared" si="10"/>
        <v>320</v>
      </c>
      <c r="B90" s="170" t="str">
        <f t="shared" si="9"/>
        <v>320--//////</v>
      </c>
      <c r="C90" s="178"/>
      <c r="D90" s="179"/>
      <c r="E90" s="179"/>
      <c r="F90" s="179"/>
      <c r="G90" s="179"/>
      <c r="H90" s="179"/>
      <c r="I90" s="179"/>
      <c r="J90" s="180"/>
      <c r="K90" s="181" t="b">
        <f>IF(ISNA(MATCH(C90,SupportingData!A:A,0)),FALSE,EXACT(C90,INDEX(SupportingData!A:A,(MATCH(C90,SupportingData!A:A,0)))))</f>
        <v>0</v>
      </c>
      <c r="L90" s="182" t="b">
        <f>IF(ISNA(MATCH(D90,SupportingData!B:B,0)),FALSE,EXACT(D90,INDEX(SupportingData!B:B,(MATCH(D90,SupportingData!B:B,0)))))</f>
        <v>0</v>
      </c>
      <c r="M90" s="183" t="b">
        <f>IF(ISNA(MATCH(E90,SupportingData!D:D,0)),FALSE,EXACT(E90,INDEX(SupportingData!D:D,(MATCH(E90,SupportingData!D:D,0)))))</f>
        <v>0</v>
      </c>
      <c r="N90" s="182" t="b">
        <f>IF(ISNA(MATCH(F90,SupportingData!C:C,0)),FALSE,EXACT(F90,INDEX(SupportingData!C:C,(MATCH(F90,SupportingData!C:C,0)))))</f>
        <v>0</v>
      </c>
      <c r="O90" s="182" t="b">
        <f>IF(ISNA(MATCH(G90,SupportingData!F:F,0)),FALSE,EXACT(G90,INDEX(SupportingData!F:F,(MATCH(G90,SupportingData!F:F,0)))))</f>
        <v>0</v>
      </c>
      <c r="P90" s="182" t="b">
        <f>IF(ISNA(MATCH(H90,ProtectedData!B:B,0)),FALSE,EXACT(H90,INDEX(ProtectedData!B:B,(MATCH(H90,ProtectedData!B:B,0)))))</f>
        <v>0</v>
      </c>
      <c r="Q90" s="182" t="b">
        <f>IF(ISNA(MATCH(I90,SupportingData!G:G,0)),FALSE,EXACT(I90,INDEX(SupportingData!G:G,(MATCH(I90,SupportingData!G:G,0)))))</f>
        <v>0</v>
      </c>
    </row>
    <row r="91" spans="1:17" ht="15">
      <c r="A91" s="147">
        <f t="shared" si="10"/>
        <v>321</v>
      </c>
      <c r="B91" s="170" t="str">
        <f t="shared" si="9"/>
        <v>321--//////</v>
      </c>
      <c r="C91" s="178"/>
      <c r="D91" s="179"/>
      <c r="E91" s="179"/>
      <c r="F91" s="179"/>
      <c r="G91" s="179"/>
      <c r="H91" s="179"/>
      <c r="I91" s="179"/>
      <c r="J91" s="180"/>
      <c r="K91" s="181" t="b">
        <f>IF(ISNA(MATCH(C91,SupportingData!A:A,0)),FALSE,EXACT(C91,INDEX(SupportingData!A:A,(MATCH(C91,SupportingData!A:A,0)))))</f>
        <v>0</v>
      </c>
      <c r="L91" s="182" t="b">
        <f>IF(ISNA(MATCH(D91,SupportingData!B:B,0)),FALSE,EXACT(D91,INDEX(SupportingData!B:B,(MATCH(D91,SupportingData!B:B,0)))))</f>
        <v>0</v>
      </c>
      <c r="M91" s="183" t="b">
        <f>IF(ISNA(MATCH(E91,SupportingData!D:D,0)),FALSE,EXACT(E91,INDEX(SupportingData!D:D,(MATCH(E91,SupportingData!D:D,0)))))</f>
        <v>0</v>
      </c>
      <c r="N91" s="182" t="b">
        <f>IF(ISNA(MATCH(F91,SupportingData!C:C,0)),FALSE,EXACT(F91,INDEX(SupportingData!C:C,(MATCH(F91,SupportingData!C:C,0)))))</f>
        <v>0</v>
      </c>
      <c r="O91" s="182" t="b">
        <f>IF(ISNA(MATCH(G91,SupportingData!F:F,0)),FALSE,EXACT(G91,INDEX(SupportingData!F:F,(MATCH(G91,SupportingData!F:F,0)))))</f>
        <v>0</v>
      </c>
      <c r="P91" s="182" t="b">
        <f>IF(ISNA(MATCH(H91,ProtectedData!B:B,0)),FALSE,EXACT(H91,INDEX(ProtectedData!B:B,(MATCH(H91,ProtectedData!B:B,0)))))</f>
        <v>0</v>
      </c>
      <c r="Q91" s="182" t="b">
        <f>IF(ISNA(MATCH(I91,SupportingData!G:G,0)),FALSE,EXACT(I91,INDEX(SupportingData!G:G,(MATCH(I91,SupportingData!G:G,0)))))</f>
        <v>0</v>
      </c>
    </row>
    <row r="92" spans="1:17" ht="15">
      <c r="A92" s="147">
        <f t="shared" si="10"/>
        <v>322</v>
      </c>
      <c r="B92" s="170" t="str">
        <f t="shared" si="9"/>
        <v>322--//////</v>
      </c>
      <c r="C92" s="178"/>
      <c r="D92" s="179"/>
      <c r="E92" s="179"/>
      <c r="F92" s="179"/>
      <c r="G92" s="179"/>
      <c r="H92" s="179"/>
      <c r="I92" s="179"/>
      <c r="J92" s="180"/>
      <c r="K92" s="181" t="b">
        <f>IF(ISNA(MATCH(C92,SupportingData!A:A,0)),FALSE,EXACT(C92,INDEX(SupportingData!A:A,(MATCH(C92,SupportingData!A:A,0)))))</f>
        <v>0</v>
      </c>
      <c r="L92" s="182" t="b">
        <f>IF(ISNA(MATCH(D92,SupportingData!B:B,0)),FALSE,EXACT(D92,INDEX(SupportingData!B:B,(MATCH(D92,SupportingData!B:B,0)))))</f>
        <v>0</v>
      </c>
      <c r="M92" s="183" t="b">
        <f>IF(ISNA(MATCH(E92,SupportingData!D:D,0)),FALSE,EXACT(E92,INDEX(SupportingData!D:D,(MATCH(E92,SupportingData!D:D,0)))))</f>
        <v>0</v>
      </c>
      <c r="N92" s="182" t="b">
        <f>IF(ISNA(MATCH(F92,SupportingData!C:C,0)),FALSE,EXACT(F92,INDEX(SupportingData!C:C,(MATCH(F92,SupportingData!C:C,0)))))</f>
        <v>0</v>
      </c>
      <c r="O92" s="182" t="b">
        <f>IF(ISNA(MATCH(G92,SupportingData!F:F,0)),FALSE,EXACT(G92,INDEX(SupportingData!F:F,(MATCH(G92,SupportingData!F:F,0)))))</f>
        <v>0</v>
      </c>
      <c r="P92" s="182" t="b">
        <f>IF(ISNA(MATCH(H92,ProtectedData!B:B,0)),FALSE,EXACT(H92,INDEX(ProtectedData!B:B,(MATCH(H92,ProtectedData!B:B,0)))))</f>
        <v>0</v>
      </c>
      <c r="Q92" s="182" t="b">
        <f>IF(ISNA(MATCH(I92,SupportingData!G:G,0)),FALSE,EXACT(I92,INDEX(SupportingData!G:G,(MATCH(I92,SupportingData!G:G,0)))))</f>
        <v>0</v>
      </c>
    </row>
    <row r="93" spans="1:17" ht="15">
      <c r="A93" s="147">
        <f t="shared" si="10"/>
        <v>323</v>
      </c>
      <c r="B93" s="170" t="str">
        <f t="shared" si="9"/>
        <v>323--//////</v>
      </c>
      <c r="C93" s="178"/>
      <c r="D93" s="179"/>
      <c r="E93" s="179"/>
      <c r="F93" s="179"/>
      <c r="G93" s="179"/>
      <c r="H93" s="179"/>
      <c r="I93" s="179"/>
      <c r="J93" s="180"/>
      <c r="K93" s="181" t="b">
        <f>IF(ISNA(MATCH(C93,SupportingData!A:A,0)),FALSE,EXACT(C93,INDEX(SupportingData!A:A,(MATCH(C93,SupportingData!A:A,0)))))</f>
        <v>0</v>
      </c>
      <c r="L93" s="182" t="b">
        <f>IF(ISNA(MATCH(D93,SupportingData!B:B,0)),FALSE,EXACT(D93,INDEX(SupportingData!B:B,(MATCH(D93,SupportingData!B:B,0)))))</f>
        <v>0</v>
      </c>
      <c r="M93" s="183" t="b">
        <f>IF(ISNA(MATCH(E93,SupportingData!D:D,0)),FALSE,EXACT(E93,INDEX(SupportingData!D:D,(MATCH(E93,SupportingData!D:D,0)))))</f>
        <v>0</v>
      </c>
      <c r="N93" s="182" t="b">
        <f>IF(ISNA(MATCH(F93,SupportingData!C:C,0)),FALSE,EXACT(F93,INDEX(SupportingData!C:C,(MATCH(F93,SupportingData!C:C,0)))))</f>
        <v>0</v>
      </c>
      <c r="O93" s="182" t="b">
        <f>IF(ISNA(MATCH(G93,SupportingData!F:F,0)),FALSE,EXACT(G93,INDEX(SupportingData!F:F,(MATCH(G93,SupportingData!F:F,0)))))</f>
        <v>0</v>
      </c>
      <c r="P93" s="182" t="b">
        <f>IF(ISNA(MATCH(H93,ProtectedData!B:B,0)),FALSE,EXACT(H93,INDEX(ProtectedData!B:B,(MATCH(H93,ProtectedData!B:B,0)))))</f>
        <v>0</v>
      </c>
      <c r="Q93" s="182" t="b">
        <f>IF(ISNA(MATCH(I93,SupportingData!G:G,0)),FALSE,EXACT(I93,INDEX(SupportingData!G:G,(MATCH(I93,SupportingData!G:G,0)))))</f>
        <v>0</v>
      </c>
    </row>
    <row r="94" spans="1:17" ht="15">
      <c r="A94" s="147">
        <f t="shared" si="10"/>
        <v>324</v>
      </c>
      <c r="B94" s="170" t="str">
        <f t="shared" si="9"/>
        <v>324--//////</v>
      </c>
      <c r="C94" s="178"/>
      <c r="D94" s="179"/>
      <c r="E94" s="179"/>
      <c r="F94" s="179"/>
      <c r="G94" s="179"/>
      <c r="H94" s="179"/>
      <c r="I94" s="179"/>
      <c r="J94" s="180"/>
      <c r="K94" s="181" t="b">
        <f>IF(ISNA(MATCH(C94,SupportingData!A:A,0)),FALSE,EXACT(C94,INDEX(SupportingData!A:A,(MATCH(C94,SupportingData!A:A,0)))))</f>
        <v>0</v>
      </c>
      <c r="L94" s="182" t="b">
        <f>IF(ISNA(MATCH(D94,SupportingData!B:B,0)),FALSE,EXACT(D94,INDEX(SupportingData!B:B,(MATCH(D94,SupportingData!B:B,0)))))</f>
        <v>0</v>
      </c>
      <c r="M94" s="183" t="b">
        <f>IF(ISNA(MATCH(E94,SupportingData!D:D,0)),FALSE,EXACT(E94,INDEX(SupportingData!D:D,(MATCH(E94,SupportingData!D:D,0)))))</f>
        <v>0</v>
      </c>
      <c r="N94" s="182" t="b">
        <f>IF(ISNA(MATCH(F94,SupportingData!C:C,0)),FALSE,EXACT(F94,INDEX(SupportingData!C:C,(MATCH(F94,SupportingData!C:C,0)))))</f>
        <v>0</v>
      </c>
      <c r="O94" s="182" t="b">
        <f>IF(ISNA(MATCH(G94,SupportingData!F:F,0)),FALSE,EXACT(G94,INDEX(SupportingData!F:F,(MATCH(G94,SupportingData!F:F,0)))))</f>
        <v>0</v>
      </c>
      <c r="P94" s="182" t="b">
        <f>IF(ISNA(MATCH(H94,ProtectedData!B:B,0)),FALSE,EXACT(H94,INDEX(ProtectedData!B:B,(MATCH(H94,ProtectedData!B:B,0)))))</f>
        <v>0</v>
      </c>
      <c r="Q94" s="182" t="b">
        <f>IF(ISNA(MATCH(I94,SupportingData!G:G,0)),FALSE,EXACT(I94,INDEX(SupportingData!G:G,(MATCH(I94,SupportingData!G:G,0)))))</f>
        <v>0</v>
      </c>
    </row>
    <row r="95" spans="1:17" ht="15">
      <c r="A95" s="147">
        <f t="shared" si="10"/>
        <v>325</v>
      </c>
      <c r="B95" s="170" t="str">
        <f t="shared" si="9"/>
        <v>325--//////</v>
      </c>
      <c r="C95" s="178"/>
      <c r="D95" s="179"/>
      <c r="E95" s="179"/>
      <c r="F95" s="179"/>
      <c r="G95" s="179"/>
      <c r="H95" s="179"/>
      <c r="I95" s="179"/>
      <c r="J95" s="180"/>
      <c r="K95" s="181" t="b">
        <f>IF(ISNA(MATCH(C95,SupportingData!A:A,0)),FALSE,EXACT(C95,INDEX(SupportingData!A:A,(MATCH(C95,SupportingData!A:A,0)))))</f>
        <v>0</v>
      </c>
      <c r="L95" s="182" t="b">
        <f>IF(ISNA(MATCH(D95,SupportingData!B:B,0)),FALSE,EXACT(D95,INDEX(SupportingData!B:B,(MATCH(D95,SupportingData!B:B,0)))))</f>
        <v>0</v>
      </c>
      <c r="M95" s="183" t="b">
        <f>IF(ISNA(MATCH(E95,SupportingData!D:D,0)),FALSE,EXACT(E95,INDEX(SupportingData!D:D,(MATCH(E95,SupportingData!D:D,0)))))</f>
        <v>0</v>
      </c>
      <c r="N95" s="182" t="b">
        <f>IF(ISNA(MATCH(F95,SupportingData!C:C,0)),FALSE,EXACT(F95,INDEX(SupportingData!C:C,(MATCH(F95,SupportingData!C:C,0)))))</f>
        <v>0</v>
      </c>
      <c r="O95" s="182" t="b">
        <f>IF(ISNA(MATCH(G95,SupportingData!F:F,0)),FALSE,EXACT(G95,INDEX(SupportingData!F:F,(MATCH(G95,SupportingData!F:F,0)))))</f>
        <v>0</v>
      </c>
      <c r="P95" s="182" t="b">
        <f>IF(ISNA(MATCH(H95,ProtectedData!B:B,0)),FALSE,EXACT(H95,INDEX(ProtectedData!B:B,(MATCH(H95,ProtectedData!B:B,0)))))</f>
        <v>0</v>
      </c>
      <c r="Q95" s="182" t="b">
        <f>IF(ISNA(MATCH(I95,SupportingData!G:G,0)),FALSE,EXACT(I95,INDEX(SupportingData!G:G,(MATCH(I95,SupportingData!G:G,0)))))</f>
        <v>0</v>
      </c>
    </row>
    <row r="96" spans="1:17" ht="15">
      <c r="A96" s="147">
        <f t="shared" si="10"/>
        <v>326</v>
      </c>
      <c r="B96" s="170" t="str">
        <f t="shared" si="9"/>
        <v>326--//////</v>
      </c>
      <c r="C96" s="178"/>
      <c r="D96" s="179"/>
      <c r="E96" s="179"/>
      <c r="F96" s="179"/>
      <c r="G96" s="179"/>
      <c r="H96" s="179"/>
      <c r="I96" s="179"/>
      <c r="J96" s="180"/>
      <c r="K96" s="181" t="b">
        <f>IF(ISNA(MATCH(C96,SupportingData!A:A,0)),FALSE,EXACT(C96,INDEX(SupportingData!A:A,(MATCH(C96,SupportingData!A:A,0)))))</f>
        <v>0</v>
      </c>
      <c r="L96" s="182" t="b">
        <f>IF(ISNA(MATCH(D96,SupportingData!B:B,0)),FALSE,EXACT(D96,INDEX(SupportingData!B:B,(MATCH(D96,SupportingData!B:B,0)))))</f>
        <v>0</v>
      </c>
      <c r="M96" s="183" t="b">
        <f>IF(ISNA(MATCH(E96,SupportingData!D:D,0)),FALSE,EXACT(E96,INDEX(SupportingData!D:D,(MATCH(E96,SupportingData!D:D,0)))))</f>
        <v>0</v>
      </c>
      <c r="N96" s="182" t="b">
        <f>IF(ISNA(MATCH(F96,SupportingData!C:C,0)),FALSE,EXACT(F96,INDEX(SupportingData!C:C,(MATCH(F96,SupportingData!C:C,0)))))</f>
        <v>0</v>
      </c>
      <c r="O96" s="182" t="b">
        <f>IF(ISNA(MATCH(G96,SupportingData!F:F,0)),FALSE,EXACT(G96,INDEX(SupportingData!F:F,(MATCH(G96,SupportingData!F:F,0)))))</f>
        <v>0</v>
      </c>
      <c r="P96" s="182" t="b">
        <f>IF(ISNA(MATCH(H96,ProtectedData!B:B,0)),FALSE,EXACT(H96,INDEX(ProtectedData!B:B,(MATCH(H96,ProtectedData!B:B,0)))))</f>
        <v>0</v>
      </c>
      <c r="Q96" s="182" t="b">
        <f>IF(ISNA(MATCH(I96,SupportingData!G:G,0)),FALSE,EXACT(I96,INDEX(SupportingData!G:G,(MATCH(I96,SupportingData!G:G,0)))))</f>
        <v>0</v>
      </c>
    </row>
    <row r="97" spans="1:17" ht="15">
      <c r="A97" s="147">
        <f t="shared" si="10"/>
        <v>327</v>
      </c>
      <c r="B97" s="170" t="str">
        <f t="shared" si="9"/>
        <v>327--//////</v>
      </c>
      <c r="C97" s="178"/>
      <c r="D97" s="179"/>
      <c r="E97" s="179"/>
      <c r="F97" s="179"/>
      <c r="G97" s="179"/>
      <c r="H97" s="179"/>
      <c r="I97" s="179"/>
      <c r="J97" s="180"/>
      <c r="K97" s="181" t="b">
        <f>IF(ISNA(MATCH(C97,SupportingData!A:A,0)),FALSE,EXACT(C97,INDEX(SupportingData!A:A,(MATCH(C97,SupportingData!A:A,0)))))</f>
        <v>0</v>
      </c>
      <c r="L97" s="182" t="b">
        <f>IF(ISNA(MATCH(D97,SupportingData!B:B,0)),FALSE,EXACT(D97,INDEX(SupportingData!B:B,(MATCH(D97,SupportingData!B:B,0)))))</f>
        <v>0</v>
      </c>
      <c r="M97" s="183" t="b">
        <f>IF(ISNA(MATCH(E97,SupportingData!D:D,0)),FALSE,EXACT(E97,INDEX(SupportingData!D:D,(MATCH(E97,SupportingData!D:D,0)))))</f>
        <v>0</v>
      </c>
      <c r="N97" s="182" t="b">
        <f>IF(ISNA(MATCH(F97,SupportingData!C:C,0)),FALSE,EXACT(F97,INDEX(SupportingData!C:C,(MATCH(F97,SupportingData!C:C,0)))))</f>
        <v>0</v>
      </c>
      <c r="O97" s="182" t="b">
        <f>IF(ISNA(MATCH(G97,SupportingData!F:F,0)),FALSE,EXACT(G97,INDEX(SupportingData!F:F,(MATCH(G97,SupportingData!F:F,0)))))</f>
        <v>0</v>
      </c>
      <c r="P97" s="182" t="b">
        <f>IF(ISNA(MATCH(H97,ProtectedData!B:B,0)),FALSE,EXACT(H97,INDEX(ProtectedData!B:B,(MATCH(H97,ProtectedData!B:B,0)))))</f>
        <v>0</v>
      </c>
      <c r="Q97" s="182" t="b">
        <f>IF(ISNA(MATCH(I97,SupportingData!G:G,0)),FALSE,EXACT(I97,INDEX(SupportingData!G:G,(MATCH(I97,SupportingData!G:G,0)))))</f>
        <v>0</v>
      </c>
    </row>
    <row r="98" spans="1:17" ht="15">
      <c r="A98" s="147">
        <f t="shared" si="10"/>
        <v>328</v>
      </c>
      <c r="B98" s="170" t="str">
        <f aca="true" t="shared" si="11" ref="B98:B161">CONCATENATE(A98,"--",C98,"/",D98,"/",E98,"/",F98,"/",G98,"/",H98,"/",I98)</f>
        <v>328--//////</v>
      </c>
      <c r="C98" s="178"/>
      <c r="D98" s="179"/>
      <c r="E98" s="179"/>
      <c r="F98" s="179"/>
      <c r="G98" s="179"/>
      <c r="H98" s="179"/>
      <c r="I98" s="179"/>
      <c r="J98" s="180"/>
      <c r="K98" s="181" t="b">
        <f>IF(ISNA(MATCH(C98,SupportingData!A:A,0)),FALSE,EXACT(C98,INDEX(SupportingData!A:A,(MATCH(C98,SupportingData!A:A,0)))))</f>
        <v>0</v>
      </c>
      <c r="L98" s="182" t="b">
        <f>IF(ISNA(MATCH(D98,SupportingData!B:B,0)),FALSE,EXACT(D98,INDEX(SupportingData!B:B,(MATCH(D98,SupportingData!B:B,0)))))</f>
        <v>0</v>
      </c>
      <c r="M98" s="183" t="b">
        <f>IF(ISNA(MATCH(E98,SupportingData!D:D,0)),FALSE,EXACT(E98,INDEX(SupportingData!D:D,(MATCH(E98,SupportingData!D:D,0)))))</f>
        <v>0</v>
      </c>
      <c r="N98" s="182" t="b">
        <f>IF(ISNA(MATCH(F98,SupportingData!C:C,0)),FALSE,EXACT(F98,INDEX(SupportingData!C:C,(MATCH(F98,SupportingData!C:C,0)))))</f>
        <v>0</v>
      </c>
      <c r="O98" s="182" t="b">
        <f>IF(ISNA(MATCH(G98,SupportingData!F:F,0)),FALSE,EXACT(G98,INDEX(SupportingData!F:F,(MATCH(G98,SupportingData!F:F,0)))))</f>
        <v>0</v>
      </c>
      <c r="P98" s="182" t="b">
        <f>IF(ISNA(MATCH(H98,ProtectedData!B:B,0)),FALSE,EXACT(H98,INDEX(ProtectedData!B:B,(MATCH(H98,ProtectedData!B:B,0)))))</f>
        <v>0</v>
      </c>
      <c r="Q98" s="182" t="b">
        <f>IF(ISNA(MATCH(I98,SupportingData!G:G,0)),FALSE,EXACT(I98,INDEX(SupportingData!G:G,(MATCH(I98,SupportingData!G:G,0)))))</f>
        <v>0</v>
      </c>
    </row>
    <row r="99" spans="1:17" ht="15">
      <c r="A99" s="147">
        <f t="shared" si="10"/>
        <v>329</v>
      </c>
      <c r="B99" s="170" t="str">
        <f t="shared" si="11"/>
        <v>329--//////</v>
      </c>
      <c r="C99" s="178"/>
      <c r="D99" s="179"/>
      <c r="E99" s="179"/>
      <c r="F99" s="179"/>
      <c r="G99" s="179"/>
      <c r="H99" s="179"/>
      <c r="I99" s="179"/>
      <c r="J99" s="180"/>
      <c r="K99" s="181" t="b">
        <f>IF(ISNA(MATCH(C99,SupportingData!A:A,0)),FALSE,EXACT(C99,INDEX(SupportingData!A:A,(MATCH(C99,SupportingData!A:A,0)))))</f>
        <v>0</v>
      </c>
      <c r="L99" s="182" t="b">
        <f>IF(ISNA(MATCH(D99,SupportingData!B:B,0)),FALSE,EXACT(D99,INDEX(SupportingData!B:B,(MATCH(D99,SupportingData!B:B,0)))))</f>
        <v>0</v>
      </c>
      <c r="M99" s="183" t="b">
        <f>IF(ISNA(MATCH(E99,SupportingData!D:D,0)),FALSE,EXACT(E99,INDEX(SupportingData!D:D,(MATCH(E99,SupportingData!D:D,0)))))</f>
        <v>0</v>
      </c>
      <c r="N99" s="182" t="b">
        <f>IF(ISNA(MATCH(F99,SupportingData!C:C,0)),FALSE,EXACT(F99,INDEX(SupportingData!C:C,(MATCH(F99,SupportingData!C:C,0)))))</f>
        <v>0</v>
      </c>
      <c r="O99" s="182" t="b">
        <f>IF(ISNA(MATCH(G99,SupportingData!F:F,0)),FALSE,EXACT(G99,INDEX(SupportingData!F:F,(MATCH(G99,SupportingData!F:F,0)))))</f>
        <v>0</v>
      </c>
      <c r="P99" s="182" t="b">
        <f>IF(ISNA(MATCH(H99,ProtectedData!B:B,0)),FALSE,EXACT(H99,INDEX(ProtectedData!B:B,(MATCH(H99,ProtectedData!B:B,0)))))</f>
        <v>0</v>
      </c>
      <c r="Q99" s="182" t="b">
        <f>IF(ISNA(MATCH(I99,SupportingData!G:G,0)),FALSE,EXACT(I99,INDEX(SupportingData!G:G,(MATCH(I99,SupportingData!G:G,0)))))</f>
        <v>0</v>
      </c>
    </row>
    <row r="100" spans="1:17" ht="15">
      <c r="A100" s="147">
        <f t="shared" si="10"/>
        <v>330</v>
      </c>
      <c r="B100" s="170" t="str">
        <f t="shared" si="11"/>
        <v>330--//////</v>
      </c>
      <c r="C100" s="178"/>
      <c r="D100" s="179"/>
      <c r="E100" s="179"/>
      <c r="F100" s="179"/>
      <c r="G100" s="179"/>
      <c r="H100" s="179"/>
      <c r="I100" s="179"/>
      <c r="J100" s="180"/>
      <c r="K100" s="181" t="b">
        <f>IF(ISNA(MATCH(C100,SupportingData!A:A,0)),FALSE,EXACT(C100,INDEX(SupportingData!A:A,(MATCH(C100,SupportingData!A:A,0)))))</f>
        <v>0</v>
      </c>
      <c r="L100" s="182" t="b">
        <f>IF(ISNA(MATCH(D100,SupportingData!B:B,0)),FALSE,EXACT(D100,INDEX(SupportingData!B:B,(MATCH(D100,SupportingData!B:B,0)))))</f>
        <v>0</v>
      </c>
      <c r="M100" s="183" t="b">
        <f>IF(ISNA(MATCH(E100,SupportingData!D:D,0)),FALSE,EXACT(E100,INDEX(SupportingData!D:D,(MATCH(E100,SupportingData!D:D,0)))))</f>
        <v>0</v>
      </c>
      <c r="N100" s="182" t="b">
        <f>IF(ISNA(MATCH(F100,SupportingData!C:C,0)),FALSE,EXACT(F100,INDEX(SupportingData!C:C,(MATCH(F100,SupportingData!C:C,0)))))</f>
        <v>0</v>
      </c>
      <c r="O100" s="182" t="b">
        <f>IF(ISNA(MATCH(G100,SupportingData!F:F,0)),FALSE,EXACT(G100,INDEX(SupportingData!F:F,(MATCH(G100,SupportingData!F:F,0)))))</f>
        <v>0</v>
      </c>
      <c r="P100" s="182" t="b">
        <f>IF(ISNA(MATCH(H100,ProtectedData!B:B,0)),FALSE,EXACT(H100,INDEX(ProtectedData!B:B,(MATCH(H100,ProtectedData!B:B,0)))))</f>
        <v>0</v>
      </c>
      <c r="Q100" s="182" t="b">
        <f>IF(ISNA(MATCH(I100,SupportingData!G:G,0)),FALSE,EXACT(I100,INDEX(SupportingData!G:G,(MATCH(I100,SupportingData!G:G,0)))))</f>
        <v>0</v>
      </c>
    </row>
    <row r="101" spans="1:17" ht="15">
      <c r="A101" s="147">
        <f t="shared" si="10"/>
        <v>331</v>
      </c>
      <c r="B101" s="170" t="str">
        <f t="shared" si="11"/>
        <v>331--//////</v>
      </c>
      <c r="C101" s="178"/>
      <c r="D101" s="179"/>
      <c r="E101" s="179"/>
      <c r="F101" s="179"/>
      <c r="G101" s="179"/>
      <c r="H101" s="179"/>
      <c r="I101" s="179"/>
      <c r="J101" s="180"/>
      <c r="K101" s="181" t="b">
        <f>IF(ISNA(MATCH(C101,SupportingData!A:A,0)),FALSE,EXACT(C101,INDEX(SupportingData!A:A,(MATCH(C101,SupportingData!A:A,0)))))</f>
        <v>0</v>
      </c>
      <c r="L101" s="182" t="b">
        <f>IF(ISNA(MATCH(D101,SupportingData!B:B,0)),FALSE,EXACT(D101,INDEX(SupportingData!B:B,(MATCH(D101,SupportingData!B:B,0)))))</f>
        <v>0</v>
      </c>
      <c r="M101" s="183" t="b">
        <f>IF(ISNA(MATCH(E101,SupportingData!D:D,0)),FALSE,EXACT(E101,INDEX(SupportingData!D:D,(MATCH(E101,SupportingData!D:D,0)))))</f>
        <v>0</v>
      </c>
      <c r="N101" s="182" t="b">
        <f>IF(ISNA(MATCH(F101,SupportingData!C:C,0)),FALSE,EXACT(F101,INDEX(SupportingData!C:C,(MATCH(F101,SupportingData!C:C,0)))))</f>
        <v>0</v>
      </c>
      <c r="O101" s="182" t="b">
        <f>IF(ISNA(MATCH(G101,SupportingData!F:F,0)),FALSE,EXACT(G101,INDEX(SupportingData!F:F,(MATCH(G101,SupportingData!F:F,0)))))</f>
        <v>0</v>
      </c>
      <c r="P101" s="182" t="b">
        <f>IF(ISNA(MATCH(H101,ProtectedData!B:B,0)),FALSE,EXACT(H101,INDEX(ProtectedData!B:B,(MATCH(H101,ProtectedData!B:B,0)))))</f>
        <v>0</v>
      </c>
      <c r="Q101" s="182" t="b">
        <f>IF(ISNA(MATCH(I101,SupportingData!G:G,0)),FALSE,EXACT(I101,INDEX(SupportingData!G:G,(MATCH(I101,SupportingData!G:G,0)))))</f>
        <v>0</v>
      </c>
    </row>
    <row r="102" spans="1:17" ht="15">
      <c r="A102" s="147">
        <f t="shared" si="10"/>
        <v>332</v>
      </c>
      <c r="B102" s="170" t="str">
        <f t="shared" si="11"/>
        <v>332--//////</v>
      </c>
      <c r="C102" s="178"/>
      <c r="D102" s="179"/>
      <c r="E102" s="179"/>
      <c r="F102" s="179"/>
      <c r="G102" s="179"/>
      <c r="H102" s="179"/>
      <c r="I102" s="179"/>
      <c r="J102" s="180"/>
      <c r="K102" s="181" t="b">
        <f>IF(ISNA(MATCH(C102,SupportingData!A:A,0)),FALSE,EXACT(C102,INDEX(SupportingData!A:A,(MATCH(C102,SupportingData!A:A,0)))))</f>
        <v>0</v>
      </c>
      <c r="L102" s="182" t="b">
        <f>IF(ISNA(MATCH(D102,SupportingData!B:B,0)),FALSE,EXACT(D102,INDEX(SupportingData!B:B,(MATCH(D102,SupportingData!B:B,0)))))</f>
        <v>0</v>
      </c>
      <c r="M102" s="183" t="b">
        <f>IF(ISNA(MATCH(E102,SupportingData!D:D,0)),FALSE,EXACT(E102,INDEX(SupportingData!D:D,(MATCH(E102,SupportingData!D:D,0)))))</f>
        <v>0</v>
      </c>
      <c r="N102" s="182" t="b">
        <f>IF(ISNA(MATCH(F102,SupportingData!C:C,0)),FALSE,EXACT(F102,INDEX(SupportingData!C:C,(MATCH(F102,SupportingData!C:C,0)))))</f>
        <v>0</v>
      </c>
      <c r="O102" s="182" t="b">
        <f>IF(ISNA(MATCH(G102,SupportingData!F:F,0)),FALSE,EXACT(G102,INDEX(SupportingData!F:F,(MATCH(G102,SupportingData!F:F,0)))))</f>
        <v>0</v>
      </c>
      <c r="P102" s="182" t="b">
        <f>IF(ISNA(MATCH(H102,ProtectedData!B:B,0)),FALSE,EXACT(H102,INDEX(ProtectedData!B:B,(MATCH(H102,ProtectedData!B:B,0)))))</f>
        <v>0</v>
      </c>
      <c r="Q102" s="182" t="b">
        <f>IF(ISNA(MATCH(I102,SupportingData!G:G,0)),FALSE,EXACT(I102,INDEX(SupportingData!G:G,(MATCH(I102,SupportingData!G:G,0)))))</f>
        <v>0</v>
      </c>
    </row>
    <row r="103" spans="1:17" ht="15">
      <c r="A103" s="147">
        <f t="shared" si="10"/>
        <v>333</v>
      </c>
      <c r="B103" s="170" t="str">
        <f t="shared" si="11"/>
        <v>333--//////</v>
      </c>
      <c r="C103" s="178"/>
      <c r="D103" s="179"/>
      <c r="E103" s="179"/>
      <c r="F103" s="179"/>
      <c r="G103" s="179"/>
      <c r="H103" s="179"/>
      <c r="I103" s="179"/>
      <c r="J103" s="180"/>
      <c r="K103" s="181" t="b">
        <f>IF(ISNA(MATCH(C103,SupportingData!A:A,0)),FALSE,EXACT(C103,INDEX(SupportingData!A:A,(MATCH(C103,SupportingData!A:A,0)))))</f>
        <v>0</v>
      </c>
      <c r="L103" s="182" t="b">
        <f>IF(ISNA(MATCH(D103,SupportingData!B:B,0)),FALSE,EXACT(D103,INDEX(SupportingData!B:B,(MATCH(D103,SupportingData!B:B,0)))))</f>
        <v>0</v>
      </c>
      <c r="M103" s="183" t="b">
        <f>IF(ISNA(MATCH(E103,SupportingData!D:D,0)),FALSE,EXACT(E103,INDEX(SupportingData!D:D,(MATCH(E103,SupportingData!D:D,0)))))</f>
        <v>0</v>
      </c>
      <c r="N103" s="182" t="b">
        <f>IF(ISNA(MATCH(F103,SupportingData!C:C,0)),FALSE,EXACT(F103,INDEX(SupportingData!C:C,(MATCH(F103,SupportingData!C:C,0)))))</f>
        <v>0</v>
      </c>
      <c r="O103" s="182" t="b">
        <f>IF(ISNA(MATCH(G103,SupportingData!F:F,0)),FALSE,EXACT(G103,INDEX(SupportingData!F:F,(MATCH(G103,SupportingData!F:F,0)))))</f>
        <v>0</v>
      </c>
      <c r="P103" s="182" t="b">
        <f>IF(ISNA(MATCH(H103,ProtectedData!B:B,0)),FALSE,EXACT(H103,INDEX(ProtectedData!B:B,(MATCH(H103,ProtectedData!B:B,0)))))</f>
        <v>0</v>
      </c>
      <c r="Q103" s="182" t="b">
        <f>IF(ISNA(MATCH(I103,SupportingData!G:G,0)),FALSE,EXACT(I103,INDEX(SupportingData!G:G,(MATCH(I103,SupportingData!G:G,0)))))</f>
        <v>0</v>
      </c>
    </row>
    <row r="104" spans="1:17" ht="15">
      <c r="A104" s="147">
        <f t="shared" si="10"/>
        <v>334</v>
      </c>
      <c r="B104" s="170" t="str">
        <f t="shared" si="11"/>
        <v>334--//////</v>
      </c>
      <c r="C104" s="178"/>
      <c r="D104" s="179"/>
      <c r="E104" s="179"/>
      <c r="F104" s="179"/>
      <c r="G104" s="179"/>
      <c r="H104" s="179"/>
      <c r="I104" s="179"/>
      <c r="J104" s="180"/>
      <c r="K104" s="181" t="b">
        <f>IF(ISNA(MATCH(C104,SupportingData!A:A,0)),FALSE,EXACT(C104,INDEX(SupportingData!A:A,(MATCH(C104,SupportingData!A:A,0)))))</f>
        <v>0</v>
      </c>
      <c r="L104" s="182" t="b">
        <f>IF(ISNA(MATCH(D104,SupportingData!B:B,0)),FALSE,EXACT(D104,INDEX(SupportingData!B:B,(MATCH(D104,SupportingData!B:B,0)))))</f>
        <v>0</v>
      </c>
      <c r="M104" s="183" t="b">
        <f>IF(ISNA(MATCH(E104,SupportingData!D:D,0)),FALSE,EXACT(E104,INDEX(SupportingData!D:D,(MATCH(E104,SupportingData!D:D,0)))))</f>
        <v>0</v>
      </c>
      <c r="N104" s="182" t="b">
        <f>IF(ISNA(MATCH(F104,SupportingData!C:C,0)),FALSE,EXACT(F104,INDEX(SupportingData!C:C,(MATCH(F104,SupportingData!C:C,0)))))</f>
        <v>0</v>
      </c>
      <c r="O104" s="182" t="b">
        <f>IF(ISNA(MATCH(G104,SupportingData!F:F,0)),FALSE,EXACT(G104,INDEX(SupportingData!F:F,(MATCH(G104,SupportingData!F:F,0)))))</f>
        <v>0</v>
      </c>
      <c r="P104" s="182" t="b">
        <f>IF(ISNA(MATCH(H104,ProtectedData!B:B,0)),FALSE,EXACT(H104,INDEX(ProtectedData!B:B,(MATCH(H104,ProtectedData!B:B,0)))))</f>
        <v>0</v>
      </c>
      <c r="Q104" s="182" t="b">
        <f>IF(ISNA(MATCH(I104,SupportingData!G:G,0)),FALSE,EXACT(I104,INDEX(SupportingData!G:G,(MATCH(I104,SupportingData!G:G,0)))))</f>
        <v>0</v>
      </c>
    </row>
    <row r="105" spans="1:17" ht="15">
      <c r="A105" s="147">
        <f t="shared" si="10"/>
        <v>335</v>
      </c>
      <c r="B105" s="170" t="str">
        <f t="shared" si="11"/>
        <v>335--//////</v>
      </c>
      <c r="C105" s="178"/>
      <c r="D105" s="179"/>
      <c r="E105" s="179"/>
      <c r="F105" s="179"/>
      <c r="G105" s="179"/>
      <c r="H105" s="179"/>
      <c r="I105" s="179"/>
      <c r="J105" s="180"/>
      <c r="K105" s="181" t="b">
        <f>IF(ISNA(MATCH(C105,SupportingData!A:A,0)),FALSE,EXACT(C105,INDEX(SupportingData!A:A,(MATCH(C105,SupportingData!A:A,0)))))</f>
        <v>0</v>
      </c>
      <c r="L105" s="182" t="b">
        <f>IF(ISNA(MATCH(D105,SupportingData!B:B,0)),FALSE,EXACT(D105,INDEX(SupportingData!B:B,(MATCH(D105,SupportingData!B:B,0)))))</f>
        <v>0</v>
      </c>
      <c r="M105" s="183" t="b">
        <f>IF(ISNA(MATCH(E105,SupportingData!D:D,0)),FALSE,EXACT(E105,INDEX(SupportingData!D:D,(MATCH(E105,SupportingData!D:D,0)))))</f>
        <v>0</v>
      </c>
      <c r="N105" s="182" t="b">
        <f>IF(ISNA(MATCH(F105,SupportingData!C:C,0)),FALSE,EXACT(F105,INDEX(SupportingData!C:C,(MATCH(F105,SupportingData!C:C,0)))))</f>
        <v>0</v>
      </c>
      <c r="O105" s="182" t="b">
        <f>IF(ISNA(MATCH(G105,SupportingData!F:F,0)),FALSE,EXACT(G105,INDEX(SupportingData!F:F,(MATCH(G105,SupportingData!F:F,0)))))</f>
        <v>0</v>
      </c>
      <c r="P105" s="182" t="b">
        <f>IF(ISNA(MATCH(H105,ProtectedData!B:B,0)),FALSE,EXACT(H105,INDEX(ProtectedData!B:B,(MATCH(H105,ProtectedData!B:B,0)))))</f>
        <v>0</v>
      </c>
      <c r="Q105" s="182" t="b">
        <f>IF(ISNA(MATCH(I105,SupportingData!G:G,0)),FALSE,EXACT(I105,INDEX(SupportingData!G:G,(MATCH(I105,SupportingData!G:G,0)))))</f>
        <v>0</v>
      </c>
    </row>
    <row r="106" spans="1:17" ht="15">
      <c r="A106" s="147">
        <f t="shared" si="10"/>
        <v>336</v>
      </c>
      <c r="B106" s="170" t="str">
        <f t="shared" si="11"/>
        <v>336--//////</v>
      </c>
      <c r="C106" s="178"/>
      <c r="D106" s="179"/>
      <c r="E106" s="179"/>
      <c r="F106" s="179"/>
      <c r="G106" s="179"/>
      <c r="H106" s="179"/>
      <c r="I106" s="179"/>
      <c r="J106" s="180"/>
      <c r="K106" s="181" t="b">
        <f>IF(ISNA(MATCH(C106,SupportingData!A:A,0)),FALSE,EXACT(C106,INDEX(SupportingData!A:A,(MATCH(C106,SupportingData!A:A,0)))))</f>
        <v>0</v>
      </c>
      <c r="L106" s="182" t="b">
        <f>IF(ISNA(MATCH(D106,SupportingData!B:B,0)),FALSE,EXACT(D106,INDEX(SupportingData!B:B,(MATCH(D106,SupportingData!B:B,0)))))</f>
        <v>0</v>
      </c>
      <c r="M106" s="183" t="b">
        <f>IF(ISNA(MATCH(E106,SupportingData!D:D,0)),FALSE,EXACT(E106,INDEX(SupportingData!D:D,(MATCH(E106,SupportingData!D:D,0)))))</f>
        <v>0</v>
      </c>
      <c r="N106" s="182" t="b">
        <f>IF(ISNA(MATCH(F106,SupportingData!C:C,0)),FALSE,EXACT(F106,INDEX(SupportingData!C:C,(MATCH(F106,SupportingData!C:C,0)))))</f>
        <v>0</v>
      </c>
      <c r="O106" s="182" t="b">
        <f>IF(ISNA(MATCH(G106,SupportingData!F:F,0)),FALSE,EXACT(G106,INDEX(SupportingData!F:F,(MATCH(G106,SupportingData!F:F,0)))))</f>
        <v>0</v>
      </c>
      <c r="P106" s="182" t="b">
        <f>IF(ISNA(MATCH(H106,ProtectedData!B:B,0)),FALSE,EXACT(H106,INDEX(ProtectedData!B:B,(MATCH(H106,ProtectedData!B:B,0)))))</f>
        <v>0</v>
      </c>
      <c r="Q106" s="182" t="b">
        <f>IF(ISNA(MATCH(I106,SupportingData!G:G,0)),FALSE,EXACT(I106,INDEX(SupportingData!G:G,(MATCH(I106,SupportingData!G:G,0)))))</f>
        <v>0</v>
      </c>
    </row>
    <row r="107" spans="1:17" ht="15">
      <c r="A107" s="147">
        <f t="shared" si="10"/>
        <v>337</v>
      </c>
      <c r="B107" s="170" t="str">
        <f t="shared" si="11"/>
        <v>337--//////</v>
      </c>
      <c r="C107" s="178"/>
      <c r="D107" s="179"/>
      <c r="E107" s="179"/>
      <c r="F107" s="179"/>
      <c r="G107" s="179"/>
      <c r="H107" s="179"/>
      <c r="I107" s="179"/>
      <c r="J107" s="180"/>
      <c r="K107" s="181" t="b">
        <f>IF(ISNA(MATCH(C107,SupportingData!A:A,0)),FALSE,EXACT(C107,INDEX(SupportingData!A:A,(MATCH(C107,SupportingData!A:A,0)))))</f>
        <v>0</v>
      </c>
      <c r="L107" s="182" t="b">
        <f>IF(ISNA(MATCH(D107,SupportingData!B:B,0)),FALSE,EXACT(D107,INDEX(SupportingData!B:B,(MATCH(D107,SupportingData!B:B,0)))))</f>
        <v>0</v>
      </c>
      <c r="M107" s="183" t="b">
        <f>IF(ISNA(MATCH(E107,SupportingData!D:D,0)),FALSE,EXACT(E107,INDEX(SupportingData!D:D,(MATCH(E107,SupportingData!D:D,0)))))</f>
        <v>0</v>
      </c>
      <c r="N107" s="182" t="b">
        <f>IF(ISNA(MATCH(F107,SupportingData!C:C,0)),FALSE,EXACT(F107,INDEX(SupportingData!C:C,(MATCH(F107,SupportingData!C:C,0)))))</f>
        <v>0</v>
      </c>
      <c r="O107" s="182" t="b">
        <f>IF(ISNA(MATCH(G107,SupportingData!F:F,0)),FALSE,EXACT(G107,INDEX(SupportingData!F:F,(MATCH(G107,SupportingData!F:F,0)))))</f>
        <v>0</v>
      </c>
      <c r="P107" s="182" t="b">
        <f>IF(ISNA(MATCH(H107,ProtectedData!B:B,0)),FALSE,EXACT(H107,INDEX(ProtectedData!B:B,(MATCH(H107,ProtectedData!B:B,0)))))</f>
        <v>0</v>
      </c>
      <c r="Q107" s="182" t="b">
        <f>IF(ISNA(MATCH(I107,SupportingData!G:G,0)),FALSE,EXACT(I107,INDEX(SupportingData!G:G,(MATCH(I107,SupportingData!G:G,0)))))</f>
        <v>0</v>
      </c>
    </row>
    <row r="108" spans="1:17" ht="15">
      <c r="A108" s="147">
        <f t="shared" si="10"/>
        <v>338</v>
      </c>
      <c r="B108" s="170" t="str">
        <f t="shared" si="11"/>
        <v>338--//////</v>
      </c>
      <c r="C108" s="178"/>
      <c r="D108" s="179"/>
      <c r="E108" s="179"/>
      <c r="F108" s="179"/>
      <c r="G108" s="179"/>
      <c r="H108" s="179"/>
      <c r="I108" s="179"/>
      <c r="J108" s="180"/>
      <c r="K108" s="181" t="b">
        <f>IF(ISNA(MATCH(C108,SupportingData!A:A,0)),FALSE,EXACT(C108,INDEX(SupportingData!A:A,(MATCH(C108,SupportingData!A:A,0)))))</f>
        <v>0</v>
      </c>
      <c r="L108" s="182" t="b">
        <f>IF(ISNA(MATCH(D108,SupportingData!B:B,0)),FALSE,EXACT(D108,INDEX(SupportingData!B:B,(MATCH(D108,SupportingData!B:B,0)))))</f>
        <v>0</v>
      </c>
      <c r="M108" s="183" t="b">
        <f>IF(ISNA(MATCH(E108,SupportingData!D:D,0)),FALSE,EXACT(E108,INDEX(SupportingData!D:D,(MATCH(E108,SupportingData!D:D,0)))))</f>
        <v>0</v>
      </c>
      <c r="N108" s="182" t="b">
        <f>IF(ISNA(MATCH(F108,SupportingData!C:C,0)),FALSE,EXACT(F108,INDEX(SupportingData!C:C,(MATCH(F108,SupportingData!C:C,0)))))</f>
        <v>0</v>
      </c>
      <c r="O108" s="182" t="b">
        <f>IF(ISNA(MATCH(G108,SupportingData!F:F,0)),FALSE,EXACT(G108,INDEX(SupportingData!F:F,(MATCH(G108,SupportingData!F:F,0)))))</f>
        <v>0</v>
      </c>
      <c r="P108" s="182" t="b">
        <f>IF(ISNA(MATCH(H108,ProtectedData!B:B,0)),FALSE,EXACT(H108,INDEX(ProtectedData!B:B,(MATCH(H108,ProtectedData!B:B,0)))))</f>
        <v>0</v>
      </c>
      <c r="Q108" s="182" t="b">
        <f>IF(ISNA(MATCH(I108,SupportingData!G:G,0)),FALSE,EXACT(I108,INDEX(SupportingData!G:G,(MATCH(I108,SupportingData!G:G,0)))))</f>
        <v>0</v>
      </c>
    </row>
    <row r="109" spans="1:17" ht="15">
      <c r="A109" s="147">
        <f t="shared" si="10"/>
        <v>339</v>
      </c>
      <c r="B109" s="170" t="str">
        <f t="shared" si="11"/>
        <v>339--//////</v>
      </c>
      <c r="C109" s="178"/>
      <c r="D109" s="179"/>
      <c r="E109" s="179"/>
      <c r="F109" s="179"/>
      <c r="G109" s="179"/>
      <c r="H109" s="179"/>
      <c r="I109" s="179"/>
      <c r="J109" s="180"/>
      <c r="K109" s="181" t="b">
        <f>IF(ISNA(MATCH(C109,SupportingData!A:A,0)),FALSE,EXACT(C109,INDEX(SupportingData!A:A,(MATCH(C109,SupportingData!A:A,0)))))</f>
        <v>0</v>
      </c>
      <c r="L109" s="182" t="b">
        <f>IF(ISNA(MATCH(D109,SupportingData!B:B,0)),FALSE,EXACT(D109,INDEX(SupportingData!B:B,(MATCH(D109,SupportingData!B:B,0)))))</f>
        <v>0</v>
      </c>
      <c r="M109" s="183" t="b">
        <f>IF(ISNA(MATCH(E109,SupportingData!D:D,0)),FALSE,EXACT(E109,INDEX(SupportingData!D:D,(MATCH(E109,SupportingData!D:D,0)))))</f>
        <v>0</v>
      </c>
      <c r="N109" s="182" t="b">
        <f>IF(ISNA(MATCH(F109,SupportingData!C:C,0)),FALSE,EXACT(F109,INDEX(SupportingData!C:C,(MATCH(F109,SupportingData!C:C,0)))))</f>
        <v>0</v>
      </c>
      <c r="O109" s="182" t="b">
        <f>IF(ISNA(MATCH(G109,SupportingData!F:F,0)),FALSE,EXACT(G109,INDEX(SupportingData!F:F,(MATCH(G109,SupportingData!F:F,0)))))</f>
        <v>0</v>
      </c>
      <c r="P109" s="182" t="b">
        <f>IF(ISNA(MATCH(H109,ProtectedData!B:B,0)),FALSE,EXACT(H109,INDEX(ProtectedData!B:B,(MATCH(H109,ProtectedData!B:B,0)))))</f>
        <v>0</v>
      </c>
      <c r="Q109" s="182" t="b">
        <f>IF(ISNA(MATCH(I109,SupportingData!G:G,0)),FALSE,EXACT(I109,INDEX(SupportingData!G:G,(MATCH(I109,SupportingData!G:G,0)))))</f>
        <v>0</v>
      </c>
    </row>
    <row r="110" spans="1:17" ht="15">
      <c r="A110" s="147">
        <f t="shared" si="10"/>
        <v>340</v>
      </c>
      <c r="B110" s="170" t="str">
        <f t="shared" si="11"/>
        <v>340--//////</v>
      </c>
      <c r="C110" s="178"/>
      <c r="D110" s="179"/>
      <c r="E110" s="179"/>
      <c r="F110" s="179"/>
      <c r="G110" s="179"/>
      <c r="H110" s="179"/>
      <c r="I110" s="179"/>
      <c r="J110" s="180"/>
      <c r="K110" s="181" t="b">
        <f>IF(ISNA(MATCH(C110,SupportingData!A:A,0)),FALSE,EXACT(C110,INDEX(SupportingData!A:A,(MATCH(C110,SupportingData!A:A,0)))))</f>
        <v>0</v>
      </c>
      <c r="L110" s="182" t="b">
        <f>IF(ISNA(MATCH(D110,SupportingData!B:B,0)),FALSE,EXACT(D110,INDEX(SupportingData!B:B,(MATCH(D110,SupportingData!B:B,0)))))</f>
        <v>0</v>
      </c>
      <c r="M110" s="183" t="b">
        <f>IF(ISNA(MATCH(E110,SupportingData!D:D,0)),FALSE,EXACT(E110,INDEX(SupportingData!D:D,(MATCH(E110,SupportingData!D:D,0)))))</f>
        <v>0</v>
      </c>
      <c r="N110" s="182" t="b">
        <f>IF(ISNA(MATCH(F110,SupportingData!C:C,0)),FALSE,EXACT(F110,INDEX(SupportingData!C:C,(MATCH(F110,SupportingData!C:C,0)))))</f>
        <v>0</v>
      </c>
      <c r="O110" s="182" t="b">
        <f>IF(ISNA(MATCH(G110,SupportingData!F:F,0)),FALSE,EXACT(G110,INDEX(SupportingData!F:F,(MATCH(G110,SupportingData!F:F,0)))))</f>
        <v>0</v>
      </c>
      <c r="P110" s="182" t="b">
        <f>IF(ISNA(MATCH(H110,ProtectedData!B:B,0)),FALSE,EXACT(H110,INDEX(ProtectedData!B:B,(MATCH(H110,ProtectedData!B:B,0)))))</f>
        <v>0</v>
      </c>
      <c r="Q110" s="182" t="b">
        <f>IF(ISNA(MATCH(I110,SupportingData!G:G,0)),FALSE,EXACT(I110,INDEX(SupportingData!G:G,(MATCH(I110,SupportingData!G:G,0)))))</f>
        <v>0</v>
      </c>
    </row>
    <row r="111" spans="1:17" ht="15">
      <c r="A111" s="147">
        <f t="shared" si="10"/>
        <v>341</v>
      </c>
      <c r="B111" s="170" t="str">
        <f t="shared" si="11"/>
        <v>341--//////</v>
      </c>
      <c r="C111" s="178"/>
      <c r="D111" s="179"/>
      <c r="E111" s="179"/>
      <c r="F111" s="179"/>
      <c r="G111" s="179"/>
      <c r="H111" s="179"/>
      <c r="I111" s="179"/>
      <c r="J111" s="180"/>
      <c r="K111" s="181" t="b">
        <f>IF(ISNA(MATCH(C111,SupportingData!A:A,0)),FALSE,EXACT(C111,INDEX(SupportingData!A:A,(MATCH(C111,SupportingData!A:A,0)))))</f>
        <v>0</v>
      </c>
      <c r="L111" s="182" t="b">
        <f>IF(ISNA(MATCH(D111,SupportingData!B:B,0)),FALSE,EXACT(D111,INDEX(SupportingData!B:B,(MATCH(D111,SupportingData!B:B,0)))))</f>
        <v>0</v>
      </c>
      <c r="M111" s="183" t="b">
        <f>IF(ISNA(MATCH(E111,SupportingData!D:D,0)),FALSE,EXACT(E111,INDEX(SupportingData!D:D,(MATCH(E111,SupportingData!D:D,0)))))</f>
        <v>0</v>
      </c>
      <c r="N111" s="182" t="b">
        <f>IF(ISNA(MATCH(F111,SupportingData!C:C,0)),FALSE,EXACT(F111,INDEX(SupportingData!C:C,(MATCH(F111,SupportingData!C:C,0)))))</f>
        <v>0</v>
      </c>
      <c r="O111" s="182" t="b">
        <f>IF(ISNA(MATCH(G111,SupportingData!F:F,0)),FALSE,EXACT(G111,INDEX(SupportingData!F:F,(MATCH(G111,SupportingData!F:F,0)))))</f>
        <v>0</v>
      </c>
      <c r="P111" s="182" t="b">
        <f>IF(ISNA(MATCH(H111,ProtectedData!B:B,0)),FALSE,EXACT(H111,INDEX(ProtectedData!B:B,(MATCH(H111,ProtectedData!B:B,0)))))</f>
        <v>0</v>
      </c>
      <c r="Q111" s="182" t="b">
        <f>IF(ISNA(MATCH(I111,SupportingData!G:G,0)),FALSE,EXACT(I111,INDEX(SupportingData!G:G,(MATCH(I111,SupportingData!G:G,0)))))</f>
        <v>0</v>
      </c>
    </row>
    <row r="112" spans="1:17" ht="15">
      <c r="A112" s="147">
        <f t="shared" si="10"/>
        <v>342</v>
      </c>
      <c r="B112" s="170" t="str">
        <f t="shared" si="11"/>
        <v>342--//////</v>
      </c>
      <c r="C112" s="178"/>
      <c r="D112" s="179"/>
      <c r="E112" s="179"/>
      <c r="F112" s="179"/>
      <c r="G112" s="179"/>
      <c r="H112" s="179"/>
      <c r="I112" s="179"/>
      <c r="J112" s="180"/>
      <c r="K112" s="181" t="b">
        <f>IF(ISNA(MATCH(C112,SupportingData!A:A,0)),FALSE,EXACT(C112,INDEX(SupportingData!A:A,(MATCH(C112,SupportingData!A:A,0)))))</f>
        <v>0</v>
      </c>
      <c r="L112" s="182" t="b">
        <f>IF(ISNA(MATCH(D112,SupportingData!B:B,0)),FALSE,EXACT(D112,INDEX(SupportingData!B:B,(MATCH(D112,SupportingData!B:B,0)))))</f>
        <v>0</v>
      </c>
      <c r="M112" s="183" t="b">
        <f>IF(ISNA(MATCH(E112,SupportingData!D:D,0)),FALSE,EXACT(E112,INDEX(SupportingData!D:D,(MATCH(E112,SupportingData!D:D,0)))))</f>
        <v>0</v>
      </c>
      <c r="N112" s="182" t="b">
        <f>IF(ISNA(MATCH(F112,SupportingData!C:C,0)),FALSE,EXACT(F112,INDEX(SupportingData!C:C,(MATCH(F112,SupportingData!C:C,0)))))</f>
        <v>0</v>
      </c>
      <c r="O112" s="182" t="b">
        <f>IF(ISNA(MATCH(G112,SupportingData!F:F,0)),FALSE,EXACT(G112,INDEX(SupportingData!F:F,(MATCH(G112,SupportingData!F:F,0)))))</f>
        <v>0</v>
      </c>
      <c r="P112" s="182" t="b">
        <f>IF(ISNA(MATCH(H112,ProtectedData!B:B,0)),FALSE,EXACT(H112,INDEX(ProtectedData!B:B,(MATCH(H112,ProtectedData!B:B,0)))))</f>
        <v>0</v>
      </c>
      <c r="Q112" s="182" t="b">
        <f>IF(ISNA(MATCH(I112,SupportingData!G:G,0)),FALSE,EXACT(I112,INDEX(SupportingData!G:G,(MATCH(I112,SupportingData!G:G,0)))))</f>
        <v>0</v>
      </c>
    </row>
    <row r="113" spans="1:17" ht="15">
      <c r="A113" s="147">
        <f t="shared" si="10"/>
        <v>343</v>
      </c>
      <c r="B113" s="170" t="str">
        <f t="shared" si="11"/>
        <v>343--//////</v>
      </c>
      <c r="C113" s="178"/>
      <c r="D113" s="179"/>
      <c r="E113" s="179"/>
      <c r="F113" s="179"/>
      <c r="G113" s="179"/>
      <c r="H113" s="179"/>
      <c r="I113" s="179"/>
      <c r="J113" s="180"/>
      <c r="K113" s="181" t="b">
        <f>IF(ISNA(MATCH(C113,SupportingData!A:A,0)),FALSE,EXACT(C113,INDEX(SupportingData!A:A,(MATCH(C113,SupportingData!A:A,0)))))</f>
        <v>0</v>
      </c>
      <c r="L113" s="182" t="b">
        <f>IF(ISNA(MATCH(D113,SupportingData!B:B,0)),FALSE,EXACT(D113,INDEX(SupportingData!B:B,(MATCH(D113,SupportingData!B:B,0)))))</f>
        <v>0</v>
      </c>
      <c r="M113" s="183" t="b">
        <f>IF(ISNA(MATCH(E113,SupportingData!D:D,0)),FALSE,EXACT(E113,INDEX(SupportingData!D:D,(MATCH(E113,SupportingData!D:D,0)))))</f>
        <v>0</v>
      </c>
      <c r="N113" s="182" t="b">
        <f>IF(ISNA(MATCH(F113,SupportingData!C:C,0)),FALSE,EXACT(F113,INDEX(SupportingData!C:C,(MATCH(F113,SupportingData!C:C,0)))))</f>
        <v>0</v>
      </c>
      <c r="O113" s="182" t="b">
        <f>IF(ISNA(MATCH(G113,SupportingData!F:F,0)),FALSE,EXACT(G113,INDEX(SupportingData!F:F,(MATCH(G113,SupportingData!F:F,0)))))</f>
        <v>0</v>
      </c>
      <c r="P113" s="182" t="b">
        <f>IF(ISNA(MATCH(H113,ProtectedData!B:B,0)),FALSE,EXACT(H113,INDEX(ProtectedData!B:B,(MATCH(H113,ProtectedData!B:B,0)))))</f>
        <v>0</v>
      </c>
      <c r="Q113" s="182" t="b">
        <f>IF(ISNA(MATCH(I113,SupportingData!G:G,0)),FALSE,EXACT(I113,INDEX(SupportingData!G:G,(MATCH(I113,SupportingData!G:G,0)))))</f>
        <v>0</v>
      </c>
    </row>
    <row r="114" spans="1:17" ht="15">
      <c r="A114" s="147">
        <f t="shared" si="10"/>
        <v>344</v>
      </c>
      <c r="B114" s="170" t="str">
        <f t="shared" si="11"/>
        <v>344--//////</v>
      </c>
      <c r="C114" s="178"/>
      <c r="D114" s="179"/>
      <c r="E114" s="179"/>
      <c r="F114" s="179"/>
      <c r="G114" s="179"/>
      <c r="H114" s="179"/>
      <c r="I114" s="179"/>
      <c r="J114" s="180"/>
      <c r="K114" s="181" t="b">
        <f>IF(ISNA(MATCH(C114,SupportingData!A:A,0)),FALSE,EXACT(C114,INDEX(SupportingData!A:A,(MATCH(C114,SupportingData!A:A,0)))))</f>
        <v>0</v>
      </c>
      <c r="L114" s="182" t="b">
        <f>IF(ISNA(MATCH(D114,SupportingData!B:B,0)),FALSE,EXACT(D114,INDEX(SupportingData!B:B,(MATCH(D114,SupportingData!B:B,0)))))</f>
        <v>0</v>
      </c>
      <c r="M114" s="183" t="b">
        <f>IF(ISNA(MATCH(E114,SupportingData!D:D,0)),FALSE,EXACT(E114,INDEX(SupportingData!D:D,(MATCH(E114,SupportingData!D:D,0)))))</f>
        <v>0</v>
      </c>
      <c r="N114" s="182" t="b">
        <f>IF(ISNA(MATCH(F114,SupportingData!C:C,0)),FALSE,EXACT(F114,INDEX(SupportingData!C:C,(MATCH(F114,SupportingData!C:C,0)))))</f>
        <v>0</v>
      </c>
      <c r="O114" s="182" t="b">
        <f>IF(ISNA(MATCH(G114,SupportingData!F:F,0)),FALSE,EXACT(G114,INDEX(SupportingData!F:F,(MATCH(G114,SupportingData!F:F,0)))))</f>
        <v>0</v>
      </c>
      <c r="P114" s="182" t="b">
        <f>IF(ISNA(MATCH(H114,ProtectedData!B:B,0)),FALSE,EXACT(H114,INDEX(ProtectedData!B:B,(MATCH(H114,ProtectedData!B:B,0)))))</f>
        <v>0</v>
      </c>
      <c r="Q114" s="182" t="b">
        <f>IF(ISNA(MATCH(I114,SupportingData!G:G,0)),FALSE,EXACT(I114,INDEX(SupportingData!G:G,(MATCH(I114,SupportingData!G:G,0)))))</f>
        <v>0</v>
      </c>
    </row>
    <row r="115" spans="1:17" ht="15">
      <c r="A115" s="147">
        <f t="shared" si="10"/>
        <v>345</v>
      </c>
      <c r="B115" s="170" t="str">
        <f t="shared" si="11"/>
        <v>345--//////</v>
      </c>
      <c r="C115" s="178"/>
      <c r="D115" s="179"/>
      <c r="E115" s="179"/>
      <c r="F115" s="179"/>
      <c r="G115" s="179"/>
      <c r="H115" s="179"/>
      <c r="I115" s="179"/>
      <c r="J115" s="180"/>
      <c r="K115" s="181" t="b">
        <f>IF(ISNA(MATCH(C115,SupportingData!A:A,0)),FALSE,EXACT(C115,INDEX(SupportingData!A:A,(MATCH(C115,SupportingData!A:A,0)))))</f>
        <v>0</v>
      </c>
      <c r="L115" s="182" t="b">
        <f>IF(ISNA(MATCH(D115,SupportingData!B:B,0)),FALSE,EXACT(D115,INDEX(SupportingData!B:B,(MATCH(D115,SupportingData!B:B,0)))))</f>
        <v>0</v>
      </c>
      <c r="M115" s="183" t="b">
        <f>IF(ISNA(MATCH(E115,SupportingData!D:D,0)),FALSE,EXACT(E115,INDEX(SupportingData!D:D,(MATCH(E115,SupportingData!D:D,0)))))</f>
        <v>0</v>
      </c>
      <c r="N115" s="182" t="b">
        <f>IF(ISNA(MATCH(F115,SupportingData!C:C,0)),FALSE,EXACT(F115,INDEX(SupportingData!C:C,(MATCH(F115,SupportingData!C:C,0)))))</f>
        <v>0</v>
      </c>
      <c r="O115" s="182" t="b">
        <f>IF(ISNA(MATCH(G115,SupportingData!F:F,0)),FALSE,EXACT(G115,INDEX(SupportingData!F:F,(MATCH(G115,SupportingData!F:F,0)))))</f>
        <v>0</v>
      </c>
      <c r="P115" s="182" t="b">
        <f>IF(ISNA(MATCH(H115,ProtectedData!B:B,0)),FALSE,EXACT(H115,INDEX(ProtectedData!B:B,(MATCH(H115,ProtectedData!B:B,0)))))</f>
        <v>0</v>
      </c>
      <c r="Q115" s="182" t="b">
        <f>IF(ISNA(MATCH(I115,SupportingData!G:G,0)),FALSE,EXACT(I115,INDEX(SupportingData!G:G,(MATCH(I115,SupportingData!G:G,0)))))</f>
        <v>0</v>
      </c>
    </row>
    <row r="116" spans="1:17" ht="15">
      <c r="A116" s="147">
        <f t="shared" si="10"/>
        <v>346</v>
      </c>
      <c r="B116" s="170" t="str">
        <f t="shared" si="11"/>
        <v>346--//////</v>
      </c>
      <c r="C116" s="178"/>
      <c r="D116" s="179"/>
      <c r="E116" s="179"/>
      <c r="F116" s="179"/>
      <c r="G116" s="179"/>
      <c r="H116" s="179"/>
      <c r="I116" s="179"/>
      <c r="J116" s="180"/>
      <c r="K116" s="181" t="b">
        <f>IF(ISNA(MATCH(C116,SupportingData!A:A,0)),FALSE,EXACT(C116,INDEX(SupportingData!A:A,(MATCH(C116,SupportingData!A:A,0)))))</f>
        <v>0</v>
      </c>
      <c r="L116" s="182" t="b">
        <f>IF(ISNA(MATCH(D116,SupportingData!B:B,0)),FALSE,EXACT(D116,INDEX(SupportingData!B:B,(MATCH(D116,SupportingData!B:B,0)))))</f>
        <v>0</v>
      </c>
      <c r="M116" s="183" t="b">
        <f>IF(ISNA(MATCH(E116,SupportingData!D:D,0)),FALSE,EXACT(E116,INDEX(SupportingData!D:D,(MATCH(E116,SupportingData!D:D,0)))))</f>
        <v>0</v>
      </c>
      <c r="N116" s="182" t="b">
        <f>IF(ISNA(MATCH(F116,SupportingData!C:C,0)),FALSE,EXACT(F116,INDEX(SupportingData!C:C,(MATCH(F116,SupportingData!C:C,0)))))</f>
        <v>0</v>
      </c>
      <c r="O116" s="182" t="b">
        <f>IF(ISNA(MATCH(G116,SupportingData!F:F,0)),FALSE,EXACT(G116,INDEX(SupportingData!F:F,(MATCH(G116,SupportingData!F:F,0)))))</f>
        <v>0</v>
      </c>
      <c r="P116" s="182" t="b">
        <f>IF(ISNA(MATCH(H116,ProtectedData!B:B,0)),FALSE,EXACT(H116,INDEX(ProtectedData!B:B,(MATCH(H116,ProtectedData!B:B,0)))))</f>
        <v>0</v>
      </c>
      <c r="Q116" s="182" t="b">
        <f>IF(ISNA(MATCH(I116,SupportingData!G:G,0)),FALSE,EXACT(I116,INDEX(SupportingData!G:G,(MATCH(I116,SupportingData!G:G,0)))))</f>
        <v>0</v>
      </c>
    </row>
    <row r="117" spans="1:17" ht="15">
      <c r="A117" s="147">
        <f t="shared" si="10"/>
        <v>347</v>
      </c>
      <c r="B117" s="170" t="str">
        <f t="shared" si="11"/>
        <v>347--//////</v>
      </c>
      <c r="C117" s="178"/>
      <c r="D117" s="179"/>
      <c r="E117" s="179"/>
      <c r="F117" s="179"/>
      <c r="G117" s="179"/>
      <c r="H117" s="179"/>
      <c r="I117" s="179"/>
      <c r="J117" s="180"/>
      <c r="K117" s="181" t="b">
        <f>IF(ISNA(MATCH(C117,SupportingData!A:A,0)),FALSE,EXACT(C117,INDEX(SupportingData!A:A,(MATCH(C117,SupportingData!A:A,0)))))</f>
        <v>0</v>
      </c>
      <c r="L117" s="182" t="b">
        <f>IF(ISNA(MATCH(D117,SupportingData!B:B,0)),FALSE,EXACT(D117,INDEX(SupportingData!B:B,(MATCH(D117,SupportingData!B:B,0)))))</f>
        <v>0</v>
      </c>
      <c r="M117" s="183" t="b">
        <f>IF(ISNA(MATCH(E117,SupportingData!D:D,0)),FALSE,EXACT(E117,INDEX(SupportingData!D:D,(MATCH(E117,SupportingData!D:D,0)))))</f>
        <v>0</v>
      </c>
      <c r="N117" s="182" t="b">
        <f>IF(ISNA(MATCH(F117,SupportingData!C:C,0)),FALSE,EXACT(F117,INDEX(SupportingData!C:C,(MATCH(F117,SupportingData!C:C,0)))))</f>
        <v>0</v>
      </c>
      <c r="O117" s="182" t="b">
        <f>IF(ISNA(MATCH(G117,SupportingData!F:F,0)),FALSE,EXACT(G117,INDEX(SupportingData!F:F,(MATCH(G117,SupportingData!F:F,0)))))</f>
        <v>0</v>
      </c>
      <c r="P117" s="182" t="b">
        <f>IF(ISNA(MATCH(H117,ProtectedData!B:B,0)),FALSE,EXACT(H117,INDEX(ProtectedData!B:B,(MATCH(H117,ProtectedData!B:B,0)))))</f>
        <v>0</v>
      </c>
      <c r="Q117" s="182" t="b">
        <f>IF(ISNA(MATCH(I117,SupportingData!G:G,0)),FALSE,EXACT(I117,INDEX(SupportingData!G:G,(MATCH(I117,SupportingData!G:G,0)))))</f>
        <v>0</v>
      </c>
    </row>
    <row r="118" spans="1:17" ht="15">
      <c r="A118" s="147">
        <f t="shared" si="10"/>
        <v>348</v>
      </c>
      <c r="B118" s="170" t="str">
        <f t="shared" si="11"/>
        <v>348--//////</v>
      </c>
      <c r="C118" s="178"/>
      <c r="D118" s="179"/>
      <c r="E118" s="179"/>
      <c r="F118" s="179"/>
      <c r="G118" s="179"/>
      <c r="H118" s="179"/>
      <c r="I118" s="179"/>
      <c r="J118" s="180"/>
      <c r="K118" s="181" t="b">
        <f>IF(ISNA(MATCH(C118,SupportingData!A:A,0)),FALSE,EXACT(C118,INDEX(SupportingData!A:A,(MATCH(C118,SupportingData!A:A,0)))))</f>
        <v>0</v>
      </c>
      <c r="L118" s="182" t="b">
        <f>IF(ISNA(MATCH(D118,SupportingData!B:B,0)),FALSE,EXACT(D118,INDEX(SupportingData!B:B,(MATCH(D118,SupportingData!B:B,0)))))</f>
        <v>0</v>
      </c>
      <c r="M118" s="183" t="b">
        <f>IF(ISNA(MATCH(E118,SupportingData!D:D,0)),FALSE,EXACT(E118,INDEX(SupportingData!D:D,(MATCH(E118,SupportingData!D:D,0)))))</f>
        <v>0</v>
      </c>
      <c r="N118" s="182" t="b">
        <f>IF(ISNA(MATCH(F118,SupportingData!C:C,0)),FALSE,EXACT(F118,INDEX(SupportingData!C:C,(MATCH(F118,SupportingData!C:C,0)))))</f>
        <v>0</v>
      </c>
      <c r="O118" s="182" t="b">
        <f>IF(ISNA(MATCH(G118,SupportingData!F:F,0)),FALSE,EXACT(G118,INDEX(SupportingData!F:F,(MATCH(G118,SupportingData!F:F,0)))))</f>
        <v>0</v>
      </c>
      <c r="P118" s="182" t="b">
        <f>IF(ISNA(MATCH(H118,ProtectedData!B:B,0)),FALSE,EXACT(H118,INDEX(ProtectedData!B:B,(MATCH(H118,ProtectedData!B:B,0)))))</f>
        <v>0</v>
      </c>
      <c r="Q118" s="182" t="b">
        <f>IF(ISNA(MATCH(I118,SupportingData!G:G,0)),FALSE,EXACT(I118,INDEX(SupportingData!G:G,(MATCH(I118,SupportingData!G:G,0)))))</f>
        <v>0</v>
      </c>
    </row>
    <row r="119" spans="1:17" ht="15">
      <c r="A119" s="147">
        <f t="shared" si="10"/>
        <v>349</v>
      </c>
      <c r="B119" s="170" t="str">
        <f t="shared" si="11"/>
        <v>349--//////</v>
      </c>
      <c r="C119" s="178"/>
      <c r="D119" s="179"/>
      <c r="E119" s="179"/>
      <c r="F119" s="179"/>
      <c r="G119" s="179"/>
      <c r="H119" s="179"/>
      <c r="I119" s="179"/>
      <c r="J119" s="180"/>
      <c r="K119" s="181" t="b">
        <f>IF(ISNA(MATCH(C119,SupportingData!A:A,0)),FALSE,EXACT(C119,INDEX(SupportingData!A:A,(MATCH(C119,SupportingData!A:A,0)))))</f>
        <v>0</v>
      </c>
      <c r="L119" s="182" t="b">
        <f>IF(ISNA(MATCH(D119,SupportingData!B:B,0)),FALSE,EXACT(D119,INDEX(SupportingData!B:B,(MATCH(D119,SupportingData!B:B,0)))))</f>
        <v>0</v>
      </c>
      <c r="M119" s="183" t="b">
        <f>IF(ISNA(MATCH(E119,SupportingData!D:D,0)),FALSE,EXACT(E119,INDEX(SupportingData!D:D,(MATCH(E119,SupportingData!D:D,0)))))</f>
        <v>0</v>
      </c>
      <c r="N119" s="182" t="b">
        <f>IF(ISNA(MATCH(F119,SupportingData!C:C,0)),FALSE,EXACT(F119,INDEX(SupportingData!C:C,(MATCH(F119,SupportingData!C:C,0)))))</f>
        <v>0</v>
      </c>
      <c r="O119" s="182" t="b">
        <f>IF(ISNA(MATCH(G119,SupportingData!F:F,0)),FALSE,EXACT(G119,INDEX(SupportingData!F:F,(MATCH(G119,SupportingData!F:F,0)))))</f>
        <v>0</v>
      </c>
      <c r="P119" s="182" t="b">
        <f>IF(ISNA(MATCH(H119,ProtectedData!B:B,0)),FALSE,EXACT(H119,INDEX(ProtectedData!B:B,(MATCH(H119,ProtectedData!B:B,0)))))</f>
        <v>0</v>
      </c>
      <c r="Q119" s="182" t="b">
        <f>IF(ISNA(MATCH(I119,SupportingData!G:G,0)),FALSE,EXACT(I119,INDEX(SupportingData!G:G,(MATCH(I119,SupportingData!G:G,0)))))</f>
        <v>0</v>
      </c>
    </row>
    <row r="120" spans="1:17" ht="15">
      <c r="A120" s="147">
        <f t="shared" si="10"/>
        <v>350</v>
      </c>
      <c r="B120" s="170" t="str">
        <f t="shared" si="11"/>
        <v>350--//////</v>
      </c>
      <c r="C120" s="178"/>
      <c r="D120" s="179"/>
      <c r="E120" s="179"/>
      <c r="F120" s="179"/>
      <c r="G120" s="179"/>
      <c r="H120" s="179"/>
      <c r="I120" s="179"/>
      <c r="J120" s="180"/>
      <c r="K120" s="181" t="b">
        <f>IF(ISNA(MATCH(C120,SupportingData!A:A,0)),FALSE,EXACT(C120,INDEX(SupportingData!A:A,(MATCH(C120,SupportingData!A:A,0)))))</f>
        <v>0</v>
      </c>
      <c r="L120" s="182" t="b">
        <f>IF(ISNA(MATCH(D120,SupportingData!B:B,0)),FALSE,EXACT(D120,INDEX(SupportingData!B:B,(MATCH(D120,SupportingData!B:B,0)))))</f>
        <v>0</v>
      </c>
      <c r="M120" s="183" t="b">
        <f>IF(ISNA(MATCH(E120,SupportingData!D:D,0)),FALSE,EXACT(E120,INDEX(SupportingData!D:D,(MATCH(E120,SupportingData!D:D,0)))))</f>
        <v>0</v>
      </c>
      <c r="N120" s="182" t="b">
        <f>IF(ISNA(MATCH(F120,SupportingData!C:C,0)),FALSE,EXACT(F120,INDEX(SupportingData!C:C,(MATCH(F120,SupportingData!C:C,0)))))</f>
        <v>0</v>
      </c>
      <c r="O120" s="182" t="b">
        <f>IF(ISNA(MATCH(G120,SupportingData!F:F,0)),FALSE,EXACT(G120,INDEX(SupportingData!F:F,(MATCH(G120,SupportingData!F:F,0)))))</f>
        <v>0</v>
      </c>
      <c r="P120" s="182" t="b">
        <f>IF(ISNA(MATCH(H120,ProtectedData!B:B,0)),FALSE,EXACT(H120,INDEX(ProtectedData!B:B,(MATCH(H120,ProtectedData!B:B,0)))))</f>
        <v>0</v>
      </c>
      <c r="Q120" s="182" t="b">
        <f>IF(ISNA(MATCH(I120,SupportingData!G:G,0)),FALSE,EXACT(I120,INDEX(SupportingData!G:G,(MATCH(I120,SupportingData!G:G,0)))))</f>
        <v>0</v>
      </c>
    </row>
    <row r="121" spans="1:17" ht="15">
      <c r="A121" s="147">
        <f t="shared" si="10"/>
        <v>351</v>
      </c>
      <c r="B121" s="170" t="str">
        <f t="shared" si="11"/>
        <v>351--//////</v>
      </c>
      <c r="C121" s="178"/>
      <c r="D121" s="179"/>
      <c r="E121" s="179"/>
      <c r="F121" s="179"/>
      <c r="G121" s="179"/>
      <c r="H121" s="179"/>
      <c r="I121" s="179"/>
      <c r="J121" s="180"/>
      <c r="K121" s="181" t="b">
        <f>IF(ISNA(MATCH(C121,SupportingData!A:A,0)),FALSE,EXACT(C121,INDEX(SupportingData!A:A,(MATCH(C121,SupportingData!A:A,0)))))</f>
        <v>0</v>
      </c>
      <c r="L121" s="182" t="b">
        <f>IF(ISNA(MATCH(D121,SupportingData!B:B,0)),FALSE,EXACT(D121,INDEX(SupportingData!B:B,(MATCH(D121,SupportingData!B:B,0)))))</f>
        <v>0</v>
      </c>
      <c r="M121" s="183" t="b">
        <f>IF(ISNA(MATCH(E121,SupportingData!D:D,0)),FALSE,EXACT(E121,INDEX(SupportingData!D:D,(MATCH(E121,SupportingData!D:D,0)))))</f>
        <v>0</v>
      </c>
      <c r="N121" s="182" t="b">
        <f>IF(ISNA(MATCH(F121,SupportingData!C:C,0)),FALSE,EXACT(F121,INDEX(SupportingData!C:C,(MATCH(F121,SupportingData!C:C,0)))))</f>
        <v>0</v>
      </c>
      <c r="O121" s="182" t="b">
        <f>IF(ISNA(MATCH(G121,SupportingData!F:F,0)),FALSE,EXACT(G121,INDEX(SupportingData!F:F,(MATCH(G121,SupportingData!F:F,0)))))</f>
        <v>0</v>
      </c>
      <c r="P121" s="182" t="b">
        <f>IF(ISNA(MATCH(H121,ProtectedData!B:B,0)),FALSE,EXACT(H121,INDEX(ProtectedData!B:B,(MATCH(H121,ProtectedData!B:B,0)))))</f>
        <v>0</v>
      </c>
      <c r="Q121" s="182" t="b">
        <f>IF(ISNA(MATCH(I121,SupportingData!G:G,0)),FALSE,EXACT(I121,INDEX(SupportingData!G:G,(MATCH(I121,SupportingData!G:G,0)))))</f>
        <v>0</v>
      </c>
    </row>
    <row r="122" spans="1:17" ht="15">
      <c r="A122" s="147">
        <f t="shared" si="10"/>
        <v>352</v>
      </c>
      <c r="B122" s="170" t="str">
        <f t="shared" si="11"/>
        <v>352--//////</v>
      </c>
      <c r="C122" s="178"/>
      <c r="D122" s="179"/>
      <c r="E122" s="179"/>
      <c r="F122" s="179"/>
      <c r="G122" s="179"/>
      <c r="H122" s="179"/>
      <c r="I122" s="179"/>
      <c r="J122" s="180"/>
      <c r="K122" s="181" t="b">
        <f>IF(ISNA(MATCH(C122,SupportingData!A:A,0)),FALSE,EXACT(C122,INDEX(SupportingData!A:A,(MATCH(C122,SupportingData!A:A,0)))))</f>
        <v>0</v>
      </c>
      <c r="L122" s="182" t="b">
        <f>IF(ISNA(MATCH(D122,SupportingData!B:B,0)),FALSE,EXACT(D122,INDEX(SupportingData!B:B,(MATCH(D122,SupportingData!B:B,0)))))</f>
        <v>0</v>
      </c>
      <c r="M122" s="183" t="b">
        <f>IF(ISNA(MATCH(E122,SupportingData!D:D,0)),FALSE,EXACT(E122,INDEX(SupportingData!D:D,(MATCH(E122,SupportingData!D:D,0)))))</f>
        <v>0</v>
      </c>
      <c r="N122" s="182" t="b">
        <f>IF(ISNA(MATCH(F122,SupportingData!C:C,0)),FALSE,EXACT(F122,INDEX(SupportingData!C:C,(MATCH(F122,SupportingData!C:C,0)))))</f>
        <v>0</v>
      </c>
      <c r="O122" s="182" t="b">
        <f>IF(ISNA(MATCH(G122,SupportingData!F:F,0)),FALSE,EXACT(G122,INDEX(SupportingData!F:F,(MATCH(G122,SupportingData!F:F,0)))))</f>
        <v>0</v>
      </c>
      <c r="P122" s="182" t="b">
        <f>IF(ISNA(MATCH(H122,ProtectedData!B:B,0)),FALSE,EXACT(H122,INDEX(ProtectedData!B:B,(MATCH(H122,ProtectedData!B:B,0)))))</f>
        <v>0</v>
      </c>
      <c r="Q122" s="182" t="b">
        <f>IF(ISNA(MATCH(I122,SupportingData!G:G,0)),FALSE,EXACT(I122,INDEX(SupportingData!G:G,(MATCH(I122,SupportingData!G:G,0)))))</f>
        <v>0</v>
      </c>
    </row>
    <row r="123" spans="1:17" ht="15">
      <c r="A123" s="147">
        <f t="shared" si="10"/>
        <v>353</v>
      </c>
      <c r="B123" s="170" t="str">
        <f t="shared" si="11"/>
        <v>353--//////</v>
      </c>
      <c r="C123" s="178"/>
      <c r="D123" s="179"/>
      <c r="E123" s="179"/>
      <c r="F123" s="179"/>
      <c r="G123" s="179"/>
      <c r="H123" s="179"/>
      <c r="I123" s="179"/>
      <c r="J123" s="180"/>
      <c r="K123" s="181" t="b">
        <f>IF(ISNA(MATCH(C123,SupportingData!A:A,0)),FALSE,EXACT(C123,INDEX(SupportingData!A:A,(MATCH(C123,SupportingData!A:A,0)))))</f>
        <v>0</v>
      </c>
      <c r="L123" s="182" t="b">
        <f>IF(ISNA(MATCH(D123,SupportingData!B:B,0)),FALSE,EXACT(D123,INDEX(SupportingData!B:B,(MATCH(D123,SupportingData!B:B,0)))))</f>
        <v>0</v>
      </c>
      <c r="M123" s="183" t="b">
        <f>IF(ISNA(MATCH(E123,SupportingData!D:D,0)),FALSE,EXACT(E123,INDEX(SupportingData!D:D,(MATCH(E123,SupportingData!D:D,0)))))</f>
        <v>0</v>
      </c>
      <c r="N123" s="182" t="b">
        <f>IF(ISNA(MATCH(F123,SupportingData!C:C,0)),FALSE,EXACT(F123,INDEX(SupportingData!C:C,(MATCH(F123,SupportingData!C:C,0)))))</f>
        <v>0</v>
      </c>
      <c r="O123" s="182" t="b">
        <f>IF(ISNA(MATCH(G123,SupportingData!F:F,0)),FALSE,EXACT(G123,INDEX(SupportingData!F:F,(MATCH(G123,SupportingData!F:F,0)))))</f>
        <v>0</v>
      </c>
      <c r="P123" s="182" t="b">
        <f>IF(ISNA(MATCH(H123,ProtectedData!B:B,0)),FALSE,EXACT(H123,INDEX(ProtectedData!B:B,(MATCH(H123,ProtectedData!B:B,0)))))</f>
        <v>0</v>
      </c>
      <c r="Q123" s="182" t="b">
        <f>IF(ISNA(MATCH(I123,SupportingData!G:G,0)),FALSE,EXACT(I123,INDEX(SupportingData!G:G,(MATCH(I123,SupportingData!G:G,0)))))</f>
        <v>0</v>
      </c>
    </row>
    <row r="124" spans="1:17" ht="15">
      <c r="A124" s="147">
        <f t="shared" si="10"/>
        <v>354</v>
      </c>
      <c r="B124" s="170" t="str">
        <f t="shared" si="11"/>
        <v>354--//////</v>
      </c>
      <c r="C124" s="178"/>
      <c r="D124" s="179"/>
      <c r="E124" s="179"/>
      <c r="F124" s="179"/>
      <c r="G124" s="179"/>
      <c r="H124" s="179"/>
      <c r="I124" s="179"/>
      <c r="J124" s="180"/>
      <c r="K124" s="181" t="b">
        <f>IF(ISNA(MATCH(C124,SupportingData!A:A,0)),FALSE,EXACT(C124,INDEX(SupportingData!A:A,(MATCH(C124,SupportingData!A:A,0)))))</f>
        <v>0</v>
      </c>
      <c r="L124" s="182" t="b">
        <f>IF(ISNA(MATCH(D124,SupportingData!B:B,0)),FALSE,EXACT(D124,INDEX(SupportingData!B:B,(MATCH(D124,SupportingData!B:B,0)))))</f>
        <v>0</v>
      </c>
      <c r="M124" s="183" t="b">
        <f>IF(ISNA(MATCH(E124,SupportingData!D:D,0)),FALSE,EXACT(E124,INDEX(SupportingData!D:D,(MATCH(E124,SupportingData!D:D,0)))))</f>
        <v>0</v>
      </c>
      <c r="N124" s="182" t="b">
        <f>IF(ISNA(MATCH(F124,SupportingData!C:C,0)),FALSE,EXACT(F124,INDEX(SupportingData!C:C,(MATCH(F124,SupportingData!C:C,0)))))</f>
        <v>0</v>
      </c>
      <c r="O124" s="182" t="b">
        <f>IF(ISNA(MATCH(G124,SupportingData!F:F,0)),FALSE,EXACT(G124,INDEX(SupportingData!F:F,(MATCH(G124,SupportingData!F:F,0)))))</f>
        <v>0</v>
      </c>
      <c r="P124" s="182" t="b">
        <f>IF(ISNA(MATCH(H124,ProtectedData!B:B,0)),FALSE,EXACT(H124,INDEX(ProtectedData!B:B,(MATCH(H124,ProtectedData!B:B,0)))))</f>
        <v>0</v>
      </c>
      <c r="Q124" s="182" t="b">
        <f>IF(ISNA(MATCH(I124,SupportingData!G:G,0)),FALSE,EXACT(I124,INDEX(SupportingData!G:G,(MATCH(I124,SupportingData!G:G,0)))))</f>
        <v>0</v>
      </c>
    </row>
    <row r="125" spans="1:17" ht="15">
      <c r="A125" s="147">
        <f t="shared" si="10"/>
        <v>355</v>
      </c>
      <c r="B125" s="170" t="str">
        <f t="shared" si="11"/>
        <v>355--//////</v>
      </c>
      <c r="C125" s="178"/>
      <c r="D125" s="179"/>
      <c r="E125" s="179"/>
      <c r="F125" s="179"/>
      <c r="G125" s="179"/>
      <c r="H125" s="179"/>
      <c r="I125" s="179"/>
      <c r="J125" s="180"/>
      <c r="K125" s="181" t="b">
        <f>IF(ISNA(MATCH(C125,SupportingData!A:A,0)),FALSE,EXACT(C125,INDEX(SupportingData!A:A,(MATCH(C125,SupportingData!A:A,0)))))</f>
        <v>0</v>
      </c>
      <c r="L125" s="182" t="b">
        <f>IF(ISNA(MATCH(D125,SupportingData!B:B,0)),FALSE,EXACT(D125,INDEX(SupportingData!B:B,(MATCH(D125,SupportingData!B:B,0)))))</f>
        <v>0</v>
      </c>
      <c r="M125" s="183" t="b">
        <f>IF(ISNA(MATCH(E125,SupportingData!D:D,0)),FALSE,EXACT(E125,INDEX(SupportingData!D:D,(MATCH(E125,SupportingData!D:D,0)))))</f>
        <v>0</v>
      </c>
      <c r="N125" s="182" t="b">
        <f>IF(ISNA(MATCH(F125,SupportingData!C:C,0)),FALSE,EXACT(F125,INDEX(SupportingData!C:C,(MATCH(F125,SupportingData!C:C,0)))))</f>
        <v>0</v>
      </c>
      <c r="O125" s="182" t="b">
        <f>IF(ISNA(MATCH(G125,SupportingData!F:F,0)),FALSE,EXACT(G125,INDEX(SupportingData!F:F,(MATCH(G125,SupportingData!F:F,0)))))</f>
        <v>0</v>
      </c>
      <c r="P125" s="182" t="b">
        <f>IF(ISNA(MATCH(H125,ProtectedData!B:B,0)),FALSE,EXACT(H125,INDEX(ProtectedData!B:B,(MATCH(H125,ProtectedData!B:B,0)))))</f>
        <v>0</v>
      </c>
      <c r="Q125" s="182" t="b">
        <f>IF(ISNA(MATCH(I125,SupportingData!G:G,0)),FALSE,EXACT(I125,INDEX(SupportingData!G:G,(MATCH(I125,SupportingData!G:G,0)))))</f>
        <v>0</v>
      </c>
    </row>
    <row r="126" spans="1:17" ht="15">
      <c r="A126" s="147">
        <f t="shared" si="10"/>
        <v>356</v>
      </c>
      <c r="B126" s="170" t="str">
        <f t="shared" si="11"/>
        <v>356--//////</v>
      </c>
      <c r="C126" s="178"/>
      <c r="D126" s="179"/>
      <c r="E126" s="179"/>
      <c r="F126" s="179"/>
      <c r="G126" s="179"/>
      <c r="H126" s="179"/>
      <c r="I126" s="179"/>
      <c r="J126" s="180"/>
      <c r="K126" s="181" t="b">
        <f>IF(ISNA(MATCH(C126,SupportingData!A:A,0)),FALSE,EXACT(C126,INDEX(SupportingData!A:A,(MATCH(C126,SupportingData!A:A,0)))))</f>
        <v>0</v>
      </c>
      <c r="L126" s="182" t="b">
        <f>IF(ISNA(MATCH(D126,SupportingData!B:B,0)),FALSE,EXACT(D126,INDEX(SupportingData!B:B,(MATCH(D126,SupportingData!B:B,0)))))</f>
        <v>0</v>
      </c>
      <c r="M126" s="183" t="b">
        <f>IF(ISNA(MATCH(E126,SupportingData!D:D,0)),FALSE,EXACT(E126,INDEX(SupportingData!D:D,(MATCH(E126,SupportingData!D:D,0)))))</f>
        <v>0</v>
      </c>
      <c r="N126" s="182" t="b">
        <f>IF(ISNA(MATCH(F126,SupportingData!C:C,0)),FALSE,EXACT(F126,INDEX(SupportingData!C:C,(MATCH(F126,SupportingData!C:C,0)))))</f>
        <v>0</v>
      </c>
      <c r="O126" s="182" t="b">
        <f>IF(ISNA(MATCH(G126,SupportingData!F:F,0)),FALSE,EXACT(G126,INDEX(SupportingData!F:F,(MATCH(G126,SupportingData!F:F,0)))))</f>
        <v>0</v>
      </c>
      <c r="P126" s="182" t="b">
        <f>IF(ISNA(MATCH(H126,ProtectedData!B:B,0)),FALSE,EXACT(H126,INDEX(ProtectedData!B:B,(MATCH(H126,ProtectedData!B:B,0)))))</f>
        <v>0</v>
      </c>
      <c r="Q126" s="182" t="b">
        <f>IF(ISNA(MATCH(I126,SupportingData!G:G,0)),FALSE,EXACT(I126,INDEX(SupportingData!G:G,(MATCH(I126,SupportingData!G:G,0)))))</f>
        <v>0</v>
      </c>
    </row>
    <row r="127" spans="1:17" ht="15">
      <c r="A127" s="147">
        <f t="shared" si="10"/>
        <v>357</v>
      </c>
      <c r="B127" s="170" t="str">
        <f t="shared" si="11"/>
        <v>357--//////</v>
      </c>
      <c r="C127" s="178"/>
      <c r="D127" s="179"/>
      <c r="E127" s="179"/>
      <c r="F127" s="179"/>
      <c r="G127" s="179"/>
      <c r="H127" s="179"/>
      <c r="I127" s="179"/>
      <c r="J127" s="180"/>
      <c r="K127" s="181" t="b">
        <f>IF(ISNA(MATCH(C127,SupportingData!A:A,0)),FALSE,EXACT(C127,INDEX(SupportingData!A:A,(MATCH(C127,SupportingData!A:A,0)))))</f>
        <v>0</v>
      </c>
      <c r="L127" s="182" t="b">
        <f>IF(ISNA(MATCH(D127,SupportingData!B:B,0)),FALSE,EXACT(D127,INDEX(SupportingData!B:B,(MATCH(D127,SupportingData!B:B,0)))))</f>
        <v>0</v>
      </c>
      <c r="M127" s="183" t="b">
        <f>IF(ISNA(MATCH(E127,SupportingData!D:D,0)),FALSE,EXACT(E127,INDEX(SupportingData!D:D,(MATCH(E127,SupportingData!D:D,0)))))</f>
        <v>0</v>
      </c>
      <c r="N127" s="182" t="b">
        <f>IF(ISNA(MATCH(F127,SupportingData!C:C,0)),FALSE,EXACT(F127,INDEX(SupportingData!C:C,(MATCH(F127,SupportingData!C:C,0)))))</f>
        <v>0</v>
      </c>
      <c r="O127" s="182" t="b">
        <f>IF(ISNA(MATCH(G127,SupportingData!F:F,0)),FALSE,EXACT(G127,INDEX(SupportingData!F:F,(MATCH(G127,SupportingData!F:F,0)))))</f>
        <v>0</v>
      </c>
      <c r="P127" s="182" t="b">
        <f>IF(ISNA(MATCH(H127,ProtectedData!B:B,0)),FALSE,EXACT(H127,INDEX(ProtectedData!B:B,(MATCH(H127,ProtectedData!B:B,0)))))</f>
        <v>0</v>
      </c>
      <c r="Q127" s="182" t="b">
        <f>IF(ISNA(MATCH(I127,SupportingData!G:G,0)),FALSE,EXACT(I127,INDEX(SupportingData!G:G,(MATCH(I127,SupportingData!G:G,0)))))</f>
        <v>0</v>
      </c>
    </row>
    <row r="128" spans="1:17" ht="15">
      <c r="A128" s="147">
        <f t="shared" si="10"/>
        <v>358</v>
      </c>
      <c r="B128" s="170" t="str">
        <f t="shared" si="11"/>
        <v>358--//////</v>
      </c>
      <c r="C128" s="178"/>
      <c r="D128" s="179"/>
      <c r="E128" s="179"/>
      <c r="F128" s="179"/>
      <c r="G128" s="179"/>
      <c r="H128" s="179"/>
      <c r="I128" s="179"/>
      <c r="J128" s="180"/>
      <c r="K128" s="181" t="b">
        <f>IF(ISNA(MATCH(C128,SupportingData!A:A,0)),FALSE,EXACT(C128,INDEX(SupportingData!A:A,(MATCH(C128,SupportingData!A:A,0)))))</f>
        <v>0</v>
      </c>
      <c r="L128" s="182" t="b">
        <f>IF(ISNA(MATCH(D128,SupportingData!B:B,0)),FALSE,EXACT(D128,INDEX(SupportingData!B:B,(MATCH(D128,SupportingData!B:B,0)))))</f>
        <v>0</v>
      </c>
      <c r="M128" s="183" t="b">
        <f>IF(ISNA(MATCH(E128,SupportingData!D:D,0)),FALSE,EXACT(E128,INDEX(SupportingData!D:D,(MATCH(E128,SupportingData!D:D,0)))))</f>
        <v>0</v>
      </c>
      <c r="N128" s="182" t="b">
        <f>IF(ISNA(MATCH(F128,SupportingData!C:C,0)),FALSE,EXACT(F128,INDEX(SupportingData!C:C,(MATCH(F128,SupportingData!C:C,0)))))</f>
        <v>0</v>
      </c>
      <c r="O128" s="182" t="b">
        <f>IF(ISNA(MATCH(G128,SupportingData!F:F,0)),FALSE,EXACT(G128,INDEX(SupportingData!F:F,(MATCH(G128,SupportingData!F:F,0)))))</f>
        <v>0</v>
      </c>
      <c r="P128" s="182" t="b">
        <f>IF(ISNA(MATCH(H128,ProtectedData!B:B,0)),FALSE,EXACT(H128,INDEX(ProtectedData!B:B,(MATCH(H128,ProtectedData!B:B,0)))))</f>
        <v>0</v>
      </c>
      <c r="Q128" s="182" t="b">
        <f>IF(ISNA(MATCH(I128,SupportingData!G:G,0)),FALSE,EXACT(I128,INDEX(SupportingData!G:G,(MATCH(I128,SupportingData!G:G,0)))))</f>
        <v>0</v>
      </c>
    </row>
    <row r="129" spans="1:17" ht="15">
      <c r="A129" s="147">
        <f t="shared" si="10"/>
        <v>359</v>
      </c>
      <c r="B129" s="170" t="str">
        <f t="shared" si="11"/>
        <v>359--//////</v>
      </c>
      <c r="C129" s="178"/>
      <c r="D129" s="179"/>
      <c r="E129" s="179"/>
      <c r="F129" s="179"/>
      <c r="G129" s="179"/>
      <c r="H129" s="179"/>
      <c r="I129" s="179"/>
      <c r="J129" s="180"/>
      <c r="K129" s="181" t="b">
        <f>IF(ISNA(MATCH(C129,SupportingData!A:A,0)),FALSE,EXACT(C129,INDEX(SupportingData!A:A,(MATCH(C129,SupportingData!A:A,0)))))</f>
        <v>0</v>
      </c>
      <c r="L129" s="182" t="b">
        <f>IF(ISNA(MATCH(D129,SupportingData!B:B,0)),FALSE,EXACT(D129,INDEX(SupportingData!B:B,(MATCH(D129,SupportingData!B:B,0)))))</f>
        <v>0</v>
      </c>
      <c r="M129" s="183" t="b">
        <f>IF(ISNA(MATCH(E129,SupportingData!D:D,0)),FALSE,EXACT(E129,INDEX(SupportingData!D:D,(MATCH(E129,SupportingData!D:D,0)))))</f>
        <v>0</v>
      </c>
      <c r="N129" s="182" t="b">
        <f>IF(ISNA(MATCH(F129,SupportingData!C:C,0)),FALSE,EXACT(F129,INDEX(SupportingData!C:C,(MATCH(F129,SupportingData!C:C,0)))))</f>
        <v>0</v>
      </c>
      <c r="O129" s="182" t="b">
        <f>IF(ISNA(MATCH(G129,SupportingData!F:F,0)),FALSE,EXACT(G129,INDEX(SupportingData!F:F,(MATCH(G129,SupportingData!F:F,0)))))</f>
        <v>0</v>
      </c>
      <c r="P129" s="182" t="b">
        <f>IF(ISNA(MATCH(H129,ProtectedData!B:B,0)),FALSE,EXACT(H129,INDEX(ProtectedData!B:B,(MATCH(H129,ProtectedData!B:B,0)))))</f>
        <v>0</v>
      </c>
      <c r="Q129" s="182" t="b">
        <f>IF(ISNA(MATCH(I129,SupportingData!G:G,0)),FALSE,EXACT(I129,INDEX(SupportingData!G:G,(MATCH(I129,SupportingData!G:G,0)))))</f>
        <v>0</v>
      </c>
    </row>
    <row r="130" spans="1:17" ht="15">
      <c r="A130" s="147">
        <f aca="true" t="shared" si="12" ref="A130:A193">SUM(A129,1)</f>
        <v>360</v>
      </c>
      <c r="B130" s="170" t="str">
        <f t="shared" si="11"/>
        <v>360--//////</v>
      </c>
      <c r="C130" s="178"/>
      <c r="D130" s="179"/>
      <c r="E130" s="179"/>
      <c r="F130" s="179"/>
      <c r="G130" s="179"/>
      <c r="H130" s="179"/>
      <c r="I130" s="179"/>
      <c r="J130" s="180"/>
      <c r="K130" s="181" t="b">
        <f>IF(ISNA(MATCH(C130,SupportingData!A:A,0)),FALSE,EXACT(C130,INDEX(SupportingData!A:A,(MATCH(C130,SupportingData!A:A,0)))))</f>
        <v>0</v>
      </c>
      <c r="L130" s="182" t="b">
        <f>IF(ISNA(MATCH(D130,SupportingData!B:B,0)),FALSE,EXACT(D130,INDEX(SupportingData!B:B,(MATCH(D130,SupportingData!B:B,0)))))</f>
        <v>0</v>
      </c>
      <c r="M130" s="183" t="b">
        <f>IF(ISNA(MATCH(E130,SupportingData!D:D,0)),FALSE,EXACT(E130,INDEX(SupportingData!D:D,(MATCH(E130,SupportingData!D:D,0)))))</f>
        <v>0</v>
      </c>
      <c r="N130" s="182" t="b">
        <f>IF(ISNA(MATCH(F130,SupportingData!C:C,0)),FALSE,EXACT(F130,INDEX(SupportingData!C:C,(MATCH(F130,SupportingData!C:C,0)))))</f>
        <v>0</v>
      </c>
      <c r="O130" s="182" t="b">
        <f>IF(ISNA(MATCH(G130,SupportingData!F:F,0)),FALSE,EXACT(G130,INDEX(SupportingData!F:F,(MATCH(G130,SupportingData!F:F,0)))))</f>
        <v>0</v>
      </c>
      <c r="P130" s="182" t="b">
        <f>IF(ISNA(MATCH(H130,ProtectedData!B:B,0)),FALSE,EXACT(H130,INDEX(ProtectedData!B:B,(MATCH(H130,ProtectedData!B:B,0)))))</f>
        <v>0</v>
      </c>
      <c r="Q130" s="182" t="b">
        <f>IF(ISNA(MATCH(I130,SupportingData!G:G,0)),FALSE,EXACT(I130,INDEX(SupportingData!G:G,(MATCH(I130,SupportingData!G:G,0)))))</f>
        <v>0</v>
      </c>
    </row>
    <row r="131" spans="1:17" ht="15">
      <c r="A131" s="147">
        <f t="shared" si="12"/>
        <v>361</v>
      </c>
      <c r="B131" s="170" t="str">
        <f t="shared" si="11"/>
        <v>361--//////</v>
      </c>
      <c r="C131" s="178"/>
      <c r="D131" s="179"/>
      <c r="E131" s="179"/>
      <c r="F131" s="179"/>
      <c r="G131" s="179"/>
      <c r="H131" s="179"/>
      <c r="I131" s="179"/>
      <c r="J131" s="180"/>
      <c r="K131" s="181" t="b">
        <f>IF(ISNA(MATCH(C131,SupportingData!A:A,0)),FALSE,EXACT(C131,INDEX(SupportingData!A:A,(MATCH(C131,SupportingData!A:A,0)))))</f>
        <v>0</v>
      </c>
      <c r="L131" s="182" t="b">
        <f>IF(ISNA(MATCH(D131,SupportingData!B:B,0)),FALSE,EXACT(D131,INDEX(SupportingData!B:B,(MATCH(D131,SupportingData!B:B,0)))))</f>
        <v>0</v>
      </c>
      <c r="M131" s="183" t="b">
        <f>IF(ISNA(MATCH(E131,SupportingData!D:D,0)),FALSE,EXACT(E131,INDEX(SupportingData!D:D,(MATCH(E131,SupportingData!D:D,0)))))</f>
        <v>0</v>
      </c>
      <c r="N131" s="182" t="b">
        <f>IF(ISNA(MATCH(F131,SupportingData!C:C,0)),FALSE,EXACT(F131,INDEX(SupportingData!C:C,(MATCH(F131,SupportingData!C:C,0)))))</f>
        <v>0</v>
      </c>
      <c r="O131" s="182" t="b">
        <f>IF(ISNA(MATCH(G131,SupportingData!F:F,0)),FALSE,EXACT(G131,INDEX(SupportingData!F:F,(MATCH(G131,SupportingData!F:F,0)))))</f>
        <v>0</v>
      </c>
      <c r="P131" s="182" t="b">
        <f>IF(ISNA(MATCH(H131,ProtectedData!B:B,0)),FALSE,EXACT(H131,INDEX(ProtectedData!B:B,(MATCH(H131,ProtectedData!B:B,0)))))</f>
        <v>0</v>
      </c>
      <c r="Q131" s="182" t="b">
        <f>IF(ISNA(MATCH(I131,SupportingData!G:G,0)),FALSE,EXACT(I131,INDEX(SupportingData!G:G,(MATCH(I131,SupportingData!G:G,0)))))</f>
        <v>0</v>
      </c>
    </row>
    <row r="132" spans="1:17" ht="15">
      <c r="A132" s="147">
        <f t="shared" si="12"/>
        <v>362</v>
      </c>
      <c r="B132" s="170" t="str">
        <f t="shared" si="11"/>
        <v>362--//////</v>
      </c>
      <c r="C132" s="178"/>
      <c r="D132" s="179"/>
      <c r="E132" s="179"/>
      <c r="F132" s="179"/>
      <c r="G132" s="179"/>
      <c r="H132" s="179"/>
      <c r="I132" s="179"/>
      <c r="J132" s="180"/>
      <c r="K132" s="181" t="b">
        <f>IF(ISNA(MATCH(C132,SupportingData!A:A,0)),FALSE,EXACT(C132,INDEX(SupportingData!A:A,(MATCH(C132,SupportingData!A:A,0)))))</f>
        <v>0</v>
      </c>
      <c r="L132" s="182" t="b">
        <f>IF(ISNA(MATCH(D132,SupportingData!B:B,0)),FALSE,EXACT(D132,INDEX(SupportingData!B:B,(MATCH(D132,SupportingData!B:B,0)))))</f>
        <v>0</v>
      </c>
      <c r="M132" s="183" t="b">
        <f>IF(ISNA(MATCH(E132,SupportingData!D:D,0)),FALSE,EXACT(E132,INDEX(SupportingData!D:D,(MATCH(E132,SupportingData!D:D,0)))))</f>
        <v>0</v>
      </c>
      <c r="N132" s="182" t="b">
        <f>IF(ISNA(MATCH(F132,SupportingData!C:C,0)),FALSE,EXACT(F132,INDEX(SupportingData!C:C,(MATCH(F132,SupportingData!C:C,0)))))</f>
        <v>0</v>
      </c>
      <c r="O132" s="182" t="b">
        <f>IF(ISNA(MATCH(G132,SupportingData!F:F,0)),FALSE,EXACT(G132,INDEX(SupportingData!F:F,(MATCH(G132,SupportingData!F:F,0)))))</f>
        <v>0</v>
      </c>
      <c r="P132" s="182" t="b">
        <f>IF(ISNA(MATCH(H132,ProtectedData!B:B,0)),FALSE,EXACT(H132,INDEX(ProtectedData!B:B,(MATCH(H132,ProtectedData!B:B,0)))))</f>
        <v>0</v>
      </c>
      <c r="Q132" s="182" t="b">
        <f>IF(ISNA(MATCH(I132,SupportingData!G:G,0)),FALSE,EXACT(I132,INDEX(SupportingData!G:G,(MATCH(I132,SupportingData!G:G,0)))))</f>
        <v>0</v>
      </c>
    </row>
    <row r="133" spans="1:17" ht="15">
      <c r="A133" s="147">
        <f t="shared" si="12"/>
        <v>363</v>
      </c>
      <c r="B133" s="170" t="str">
        <f t="shared" si="11"/>
        <v>363--//////</v>
      </c>
      <c r="C133" s="178"/>
      <c r="D133" s="179"/>
      <c r="E133" s="179"/>
      <c r="F133" s="179"/>
      <c r="G133" s="179"/>
      <c r="H133" s="179"/>
      <c r="I133" s="179"/>
      <c r="J133" s="180"/>
      <c r="K133" s="181" t="b">
        <f>IF(ISNA(MATCH(C133,SupportingData!A:A,0)),FALSE,EXACT(C133,INDEX(SupportingData!A:A,(MATCH(C133,SupportingData!A:A,0)))))</f>
        <v>0</v>
      </c>
      <c r="L133" s="182" t="b">
        <f>IF(ISNA(MATCH(D133,SupportingData!B:B,0)),FALSE,EXACT(D133,INDEX(SupportingData!B:B,(MATCH(D133,SupportingData!B:B,0)))))</f>
        <v>0</v>
      </c>
      <c r="M133" s="183" t="b">
        <f>IF(ISNA(MATCH(E133,SupportingData!D:D,0)),FALSE,EXACT(E133,INDEX(SupportingData!D:D,(MATCH(E133,SupportingData!D:D,0)))))</f>
        <v>0</v>
      </c>
      <c r="N133" s="182" t="b">
        <f>IF(ISNA(MATCH(F133,SupportingData!C:C,0)),FALSE,EXACT(F133,INDEX(SupportingData!C:C,(MATCH(F133,SupportingData!C:C,0)))))</f>
        <v>0</v>
      </c>
      <c r="O133" s="182" t="b">
        <f>IF(ISNA(MATCH(G133,SupportingData!F:F,0)),FALSE,EXACT(G133,INDEX(SupportingData!F:F,(MATCH(G133,SupportingData!F:F,0)))))</f>
        <v>0</v>
      </c>
      <c r="P133" s="182" t="b">
        <f>IF(ISNA(MATCH(H133,ProtectedData!B:B,0)),FALSE,EXACT(H133,INDEX(ProtectedData!B:B,(MATCH(H133,ProtectedData!B:B,0)))))</f>
        <v>0</v>
      </c>
      <c r="Q133" s="182" t="b">
        <f>IF(ISNA(MATCH(I133,SupportingData!G:G,0)),FALSE,EXACT(I133,INDEX(SupportingData!G:G,(MATCH(I133,SupportingData!G:G,0)))))</f>
        <v>0</v>
      </c>
    </row>
    <row r="134" spans="1:17" ht="15">
      <c r="A134" s="147">
        <f t="shared" si="12"/>
        <v>364</v>
      </c>
      <c r="B134" s="170" t="str">
        <f t="shared" si="11"/>
        <v>364--//////</v>
      </c>
      <c r="C134" s="178"/>
      <c r="D134" s="179"/>
      <c r="E134" s="179"/>
      <c r="F134" s="179"/>
      <c r="G134" s="179"/>
      <c r="H134" s="179"/>
      <c r="I134" s="179"/>
      <c r="J134" s="180"/>
      <c r="K134" s="181" t="b">
        <f>IF(ISNA(MATCH(C134,SupportingData!A:A,0)),FALSE,EXACT(C134,INDEX(SupportingData!A:A,(MATCH(C134,SupportingData!A:A,0)))))</f>
        <v>0</v>
      </c>
      <c r="L134" s="182" t="b">
        <f>IF(ISNA(MATCH(D134,SupportingData!B:B,0)),FALSE,EXACT(D134,INDEX(SupportingData!B:B,(MATCH(D134,SupportingData!B:B,0)))))</f>
        <v>0</v>
      </c>
      <c r="M134" s="183" t="b">
        <f>IF(ISNA(MATCH(E134,SupportingData!D:D,0)),FALSE,EXACT(E134,INDEX(SupportingData!D:D,(MATCH(E134,SupportingData!D:D,0)))))</f>
        <v>0</v>
      </c>
      <c r="N134" s="182" t="b">
        <f>IF(ISNA(MATCH(F134,SupportingData!C:C,0)),FALSE,EXACT(F134,INDEX(SupportingData!C:C,(MATCH(F134,SupportingData!C:C,0)))))</f>
        <v>0</v>
      </c>
      <c r="O134" s="182" t="b">
        <f>IF(ISNA(MATCH(G134,SupportingData!F:F,0)),FALSE,EXACT(G134,INDEX(SupportingData!F:F,(MATCH(G134,SupportingData!F:F,0)))))</f>
        <v>0</v>
      </c>
      <c r="P134" s="182" t="b">
        <f>IF(ISNA(MATCH(H134,ProtectedData!B:B,0)),FALSE,EXACT(H134,INDEX(ProtectedData!B:B,(MATCH(H134,ProtectedData!B:B,0)))))</f>
        <v>0</v>
      </c>
      <c r="Q134" s="182" t="b">
        <f>IF(ISNA(MATCH(I134,SupportingData!G:G,0)),FALSE,EXACT(I134,INDEX(SupportingData!G:G,(MATCH(I134,SupportingData!G:G,0)))))</f>
        <v>0</v>
      </c>
    </row>
    <row r="135" spans="1:17" ht="15">
      <c r="A135" s="147">
        <f t="shared" si="12"/>
        <v>365</v>
      </c>
      <c r="B135" s="170" t="str">
        <f t="shared" si="11"/>
        <v>365--//////</v>
      </c>
      <c r="C135" s="178"/>
      <c r="D135" s="179"/>
      <c r="E135" s="179"/>
      <c r="F135" s="179"/>
      <c r="G135" s="179"/>
      <c r="H135" s="179"/>
      <c r="I135" s="179"/>
      <c r="J135" s="180"/>
      <c r="K135" s="181" t="b">
        <f>IF(ISNA(MATCH(C135,SupportingData!A:A,0)),FALSE,EXACT(C135,INDEX(SupportingData!A:A,(MATCH(C135,SupportingData!A:A,0)))))</f>
        <v>0</v>
      </c>
      <c r="L135" s="182" t="b">
        <f>IF(ISNA(MATCH(D135,SupportingData!B:B,0)),FALSE,EXACT(D135,INDEX(SupportingData!B:B,(MATCH(D135,SupportingData!B:B,0)))))</f>
        <v>0</v>
      </c>
      <c r="M135" s="183" t="b">
        <f>IF(ISNA(MATCH(E135,SupportingData!D:D,0)),FALSE,EXACT(E135,INDEX(SupportingData!D:D,(MATCH(E135,SupportingData!D:D,0)))))</f>
        <v>0</v>
      </c>
      <c r="N135" s="182" t="b">
        <f>IF(ISNA(MATCH(F135,SupportingData!C:C,0)),FALSE,EXACT(F135,INDEX(SupportingData!C:C,(MATCH(F135,SupportingData!C:C,0)))))</f>
        <v>0</v>
      </c>
      <c r="O135" s="182" t="b">
        <f>IF(ISNA(MATCH(G135,SupportingData!F:F,0)),FALSE,EXACT(G135,INDEX(SupportingData!F:F,(MATCH(G135,SupportingData!F:F,0)))))</f>
        <v>0</v>
      </c>
      <c r="P135" s="182" t="b">
        <f>IF(ISNA(MATCH(H135,ProtectedData!B:B,0)),FALSE,EXACT(H135,INDEX(ProtectedData!B:B,(MATCH(H135,ProtectedData!B:B,0)))))</f>
        <v>0</v>
      </c>
      <c r="Q135" s="182" t="b">
        <f>IF(ISNA(MATCH(I135,SupportingData!G:G,0)),FALSE,EXACT(I135,INDEX(SupportingData!G:G,(MATCH(I135,SupportingData!G:G,0)))))</f>
        <v>0</v>
      </c>
    </row>
    <row r="136" spans="1:17" ht="15">
      <c r="A136" s="147">
        <f t="shared" si="12"/>
        <v>366</v>
      </c>
      <c r="B136" s="170" t="str">
        <f t="shared" si="11"/>
        <v>366--//////</v>
      </c>
      <c r="C136" s="178"/>
      <c r="D136" s="179"/>
      <c r="E136" s="179"/>
      <c r="F136" s="179"/>
      <c r="G136" s="179"/>
      <c r="H136" s="179"/>
      <c r="I136" s="179"/>
      <c r="J136" s="180"/>
      <c r="K136" s="181" t="b">
        <f>IF(ISNA(MATCH(C136,SupportingData!A:A,0)),FALSE,EXACT(C136,INDEX(SupportingData!A:A,(MATCH(C136,SupportingData!A:A,0)))))</f>
        <v>0</v>
      </c>
      <c r="L136" s="182" t="b">
        <f>IF(ISNA(MATCH(D136,SupportingData!B:B,0)),FALSE,EXACT(D136,INDEX(SupportingData!B:B,(MATCH(D136,SupportingData!B:B,0)))))</f>
        <v>0</v>
      </c>
      <c r="M136" s="183" t="b">
        <f>IF(ISNA(MATCH(E136,SupportingData!D:D,0)),FALSE,EXACT(E136,INDEX(SupportingData!D:D,(MATCH(E136,SupportingData!D:D,0)))))</f>
        <v>0</v>
      </c>
      <c r="N136" s="182" t="b">
        <f>IF(ISNA(MATCH(F136,SupportingData!C:C,0)),FALSE,EXACT(F136,INDEX(SupportingData!C:C,(MATCH(F136,SupportingData!C:C,0)))))</f>
        <v>0</v>
      </c>
      <c r="O136" s="182" t="b">
        <f>IF(ISNA(MATCH(G136,SupportingData!F:F,0)),FALSE,EXACT(G136,INDEX(SupportingData!F:F,(MATCH(G136,SupportingData!F:F,0)))))</f>
        <v>0</v>
      </c>
      <c r="P136" s="182" t="b">
        <f>IF(ISNA(MATCH(H136,ProtectedData!B:B,0)),FALSE,EXACT(H136,INDEX(ProtectedData!B:B,(MATCH(H136,ProtectedData!B:B,0)))))</f>
        <v>0</v>
      </c>
      <c r="Q136" s="182" t="b">
        <f>IF(ISNA(MATCH(I136,SupportingData!G:G,0)),FALSE,EXACT(I136,INDEX(SupportingData!G:G,(MATCH(I136,SupportingData!G:G,0)))))</f>
        <v>0</v>
      </c>
    </row>
    <row r="137" spans="1:17" ht="15">
      <c r="A137" s="147">
        <f t="shared" si="12"/>
        <v>367</v>
      </c>
      <c r="B137" s="170" t="str">
        <f t="shared" si="11"/>
        <v>367--//////</v>
      </c>
      <c r="C137" s="178"/>
      <c r="D137" s="179"/>
      <c r="E137" s="179"/>
      <c r="F137" s="179"/>
      <c r="G137" s="179"/>
      <c r="H137" s="179"/>
      <c r="I137" s="179"/>
      <c r="J137" s="180"/>
      <c r="K137" s="181" t="b">
        <f>IF(ISNA(MATCH(C137,SupportingData!A:A,0)),FALSE,EXACT(C137,INDEX(SupportingData!A:A,(MATCH(C137,SupportingData!A:A,0)))))</f>
        <v>0</v>
      </c>
      <c r="L137" s="182" t="b">
        <f>IF(ISNA(MATCH(D137,SupportingData!B:B,0)),FALSE,EXACT(D137,INDEX(SupportingData!B:B,(MATCH(D137,SupportingData!B:B,0)))))</f>
        <v>0</v>
      </c>
      <c r="M137" s="183" t="b">
        <f>IF(ISNA(MATCH(E137,SupportingData!D:D,0)),FALSE,EXACT(E137,INDEX(SupportingData!D:D,(MATCH(E137,SupportingData!D:D,0)))))</f>
        <v>0</v>
      </c>
      <c r="N137" s="182" t="b">
        <f>IF(ISNA(MATCH(F137,SupportingData!C:C,0)),FALSE,EXACT(F137,INDEX(SupportingData!C:C,(MATCH(F137,SupportingData!C:C,0)))))</f>
        <v>0</v>
      </c>
      <c r="O137" s="182" t="b">
        <f>IF(ISNA(MATCH(G137,SupportingData!F:F,0)),FALSE,EXACT(G137,INDEX(SupportingData!F:F,(MATCH(G137,SupportingData!F:F,0)))))</f>
        <v>0</v>
      </c>
      <c r="P137" s="182" t="b">
        <f>IF(ISNA(MATCH(H137,ProtectedData!B:B,0)),FALSE,EXACT(H137,INDEX(ProtectedData!B:B,(MATCH(H137,ProtectedData!B:B,0)))))</f>
        <v>0</v>
      </c>
      <c r="Q137" s="182" t="b">
        <f>IF(ISNA(MATCH(I137,SupportingData!G:G,0)),FALSE,EXACT(I137,INDEX(SupportingData!G:G,(MATCH(I137,SupportingData!G:G,0)))))</f>
        <v>0</v>
      </c>
    </row>
    <row r="138" spans="1:17" ht="15">
      <c r="A138" s="147">
        <f t="shared" si="12"/>
        <v>368</v>
      </c>
      <c r="B138" s="170" t="str">
        <f t="shared" si="11"/>
        <v>368--//////</v>
      </c>
      <c r="C138" s="178"/>
      <c r="D138" s="179"/>
      <c r="E138" s="179"/>
      <c r="F138" s="179"/>
      <c r="G138" s="179"/>
      <c r="H138" s="179"/>
      <c r="I138" s="179"/>
      <c r="J138" s="180"/>
      <c r="K138" s="181" t="b">
        <f>IF(ISNA(MATCH(C138,SupportingData!A:A,0)),FALSE,EXACT(C138,INDEX(SupportingData!A:A,(MATCH(C138,SupportingData!A:A,0)))))</f>
        <v>0</v>
      </c>
      <c r="L138" s="182" t="b">
        <f>IF(ISNA(MATCH(D138,SupportingData!B:B,0)),FALSE,EXACT(D138,INDEX(SupportingData!B:B,(MATCH(D138,SupportingData!B:B,0)))))</f>
        <v>0</v>
      </c>
      <c r="M138" s="183" t="b">
        <f>IF(ISNA(MATCH(E138,SupportingData!D:D,0)),FALSE,EXACT(E138,INDEX(SupportingData!D:D,(MATCH(E138,SupportingData!D:D,0)))))</f>
        <v>0</v>
      </c>
      <c r="N138" s="182" t="b">
        <f>IF(ISNA(MATCH(F138,SupportingData!C:C,0)),FALSE,EXACT(F138,INDEX(SupportingData!C:C,(MATCH(F138,SupportingData!C:C,0)))))</f>
        <v>0</v>
      </c>
      <c r="O138" s="182" t="b">
        <f>IF(ISNA(MATCH(G138,SupportingData!F:F,0)),FALSE,EXACT(G138,INDEX(SupportingData!F:F,(MATCH(G138,SupportingData!F:F,0)))))</f>
        <v>0</v>
      </c>
      <c r="P138" s="182" t="b">
        <f>IF(ISNA(MATCH(H138,ProtectedData!B:B,0)),FALSE,EXACT(H138,INDEX(ProtectedData!B:B,(MATCH(H138,ProtectedData!B:B,0)))))</f>
        <v>0</v>
      </c>
      <c r="Q138" s="182" t="b">
        <f>IF(ISNA(MATCH(I138,SupportingData!G:G,0)),FALSE,EXACT(I138,INDEX(SupportingData!G:G,(MATCH(I138,SupportingData!G:G,0)))))</f>
        <v>0</v>
      </c>
    </row>
    <row r="139" spans="1:17" ht="15">
      <c r="A139" s="147">
        <f t="shared" si="12"/>
        <v>369</v>
      </c>
      <c r="B139" s="170" t="str">
        <f t="shared" si="11"/>
        <v>369--//////</v>
      </c>
      <c r="C139" s="178"/>
      <c r="D139" s="179"/>
      <c r="E139" s="179"/>
      <c r="F139" s="179"/>
      <c r="G139" s="179"/>
      <c r="H139" s="179"/>
      <c r="I139" s="179"/>
      <c r="J139" s="180"/>
      <c r="K139" s="181" t="b">
        <f>IF(ISNA(MATCH(C139,SupportingData!A:A,0)),FALSE,EXACT(C139,INDEX(SupportingData!A:A,(MATCH(C139,SupportingData!A:A,0)))))</f>
        <v>0</v>
      </c>
      <c r="L139" s="182" t="b">
        <f>IF(ISNA(MATCH(D139,SupportingData!B:B,0)),FALSE,EXACT(D139,INDEX(SupportingData!B:B,(MATCH(D139,SupportingData!B:B,0)))))</f>
        <v>0</v>
      </c>
      <c r="M139" s="183" t="b">
        <f>IF(ISNA(MATCH(E139,SupportingData!D:D,0)),FALSE,EXACT(E139,INDEX(SupportingData!D:D,(MATCH(E139,SupportingData!D:D,0)))))</f>
        <v>0</v>
      </c>
      <c r="N139" s="182" t="b">
        <f>IF(ISNA(MATCH(F139,SupportingData!C:C,0)),FALSE,EXACT(F139,INDEX(SupportingData!C:C,(MATCH(F139,SupportingData!C:C,0)))))</f>
        <v>0</v>
      </c>
      <c r="O139" s="182" t="b">
        <f>IF(ISNA(MATCH(G139,SupportingData!F:F,0)),FALSE,EXACT(G139,INDEX(SupportingData!F:F,(MATCH(G139,SupportingData!F:F,0)))))</f>
        <v>0</v>
      </c>
      <c r="P139" s="182" t="b">
        <f>IF(ISNA(MATCH(H139,ProtectedData!B:B,0)),FALSE,EXACT(H139,INDEX(ProtectedData!B:B,(MATCH(H139,ProtectedData!B:B,0)))))</f>
        <v>0</v>
      </c>
      <c r="Q139" s="182" t="b">
        <f>IF(ISNA(MATCH(I139,SupportingData!G:G,0)),FALSE,EXACT(I139,INDEX(SupportingData!G:G,(MATCH(I139,SupportingData!G:G,0)))))</f>
        <v>0</v>
      </c>
    </row>
    <row r="140" spans="1:17" ht="15">
      <c r="A140" s="147">
        <f t="shared" si="12"/>
        <v>370</v>
      </c>
      <c r="B140" s="170" t="str">
        <f t="shared" si="11"/>
        <v>370--//////</v>
      </c>
      <c r="C140" s="178"/>
      <c r="D140" s="179"/>
      <c r="E140" s="179"/>
      <c r="F140" s="179"/>
      <c r="G140" s="179"/>
      <c r="H140" s="179"/>
      <c r="I140" s="179"/>
      <c r="J140" s="180"/>
      <c r="K140" s="181" t="b">
        <f>IF(ISNA(MATCH(C140,SupportingData!A:A,0)),FALSE,EXACT(C140,INDEX(SupportingData!A:A,(MATCH(C140,SupportingData!A:A,0)))))</f>
        <v>0</v>
      </c>
      <c r="L140" s="182" t="b">
        <f>IF(ISNA(MATCH(D140,SupportingData!B:B,0)),FALSE,EXACT(D140,INDEX(SupportingData!B:B,(MATCH(D140,SupportingData!B:B,0)))))</f>
        <v>0</v>
      </c>
      <c r="M140" s="183" t="b">
        <f>IF(ISNA(MATCH(E140,SupportingData!D:D,0)),FALSE,EXACT(E140,INDEX(SupportingData!D:D,(MATCH(E140,SupportingData!D:D,0)))))</f>
        <v>0</v>
      </c>
      <c r="N140" s="182" t="b">
        <f>IF(ISNA(MATCH(F140,SupportingData!C:C,0)),FALSE,EXACT(F140,INDEX(SupportingData!C:C,(MATCH(F140,SupportingData!C:C,0)))))</f>
        <v>0</v>
      </c>
      <c r="O140" s="182" t="b">
        <f>IF(ISNA(MATCH(G140,SupportingData!F:F,0)),FALSE,EXACT(G140,INDEX(SupportingData!F:F,(MATCH(G140,SupportingData!F:F,0)))))</f>
        <v>0</v>
      </c>
      <c r="P140" s="182" t="b">
        <f>IF(ISNA(MATCH(H140,ProtectedData!B:B,0)),FALSE,EXACT(H140,INDEX(ProtectedData!B:B,(MATCH(H140,ProtectedData!B:B,0)))))</f>
        <v>0</v>
      </c>
      <c r="Q140" s="182" t="b">
        <f>IF(ISNA(MATCH(I140,SupportingData!G:G,0)),FALSE,EXACT(I140,INDEX(SupportingData!G:G,(MATCH(I140,SupportingData!G:G,0)))))</f>
        <v>0</v>
      </c>
    </row>
    <row r="141" spans="1:17" ht="15">
      <c r="A141" s="147">
        <f t="shared" si="12"/>
        <v>371</v>
      </c>
      <c r="B141" s="170" t="str">
        <f t="shared" si="11"/>
        <v>371--//////</v>
      </c>
      <c r="C141" s="178"/>
      <c r="D141" s="179"/>
      <c r="E141" s="179"/>
      <c r="F141" s="179"/>
      <c r="G141" s="179"/>
      <c r="H141" s="179"/>
      <c r="I141" s="179"/>
      <c r="J141" s="180"/>
      <c r="K141" s="181" t="b">
        <f>IF(ISNA(MATCH(C141,SupportingData!A:A,0)),FALSE,EXACT(C141,INDEX(SupportingData!A:A,(MATCH(C141,SupportingData!A:A,0)))))</f>
        <v>0</v>
      </c>
      <c r="L141" s="182" t="b">
        <f>IF(ISNA(MATCH(D141,SupportingData!B:B,0)),FALSE,EXACT(D141,INDEX(SupportingData!B:B,(MATCH(D141,SupportingData!B:B,0)))))</f>
        <v>0</v>
      </c>
      <c r="M141" s="183" t="b">
        <f>IF(ISNA(MATCH(E141,SupportingData!D:D,0)),FALSE,EXACT(E141,INDEX(SupportingData!D:D,(MATCH(E141,SupportingData!D:D,0)))))</f>
        <v>0</v>
      </c>
      <c r="N141" s="182" t="b">
        <f>IF(ISNA(MATCH(F141,SupportingData!C:C,0)),FALSE,EXACT(F141,INDEX(SupportingData!C:C,(MATCH(F141,SupportingData!C:C,0)))))</f>
        <v>0</v>
      </c>
      <c r="O141" s="182" t="b">
        <f>IF(ISNA(MATCH(G141,SupportingData!F:F,0)),FALSE,EXACT(G141,INDEX(SupportingData!F:F,(MATCH(G141,SupportingData!F:F,0)))))</f>
        <v>0</v>
      </c>
      <c r="P141" s="182" t="b">
        <f>IF(ISNA(MATCH(H141,ProtectedData!B:B,0)),FALSE,EXACT(H141,INDEX(ProtectedData!B:B,(MATCH(H141,ProtectedData!B:B,0)))))</f>
        <v>0</v>
      </c>
      <c r="Q141" s="182" t="b">
        <f>IF(ISNA(MATCH(I141,SupportingData!G:G,0)),FALSE,EXACT(I141,INDEX(SupportingData!G:G,(MATCH(I141,SupportingData!G:G,0)))))</f>
        <v>0</v>
      </c>
    </row>
    <row r="142" spans="1:17" ht="15">
      <c r="A142" s="147">
        <f t="shared" si="12"/>
        <v>372</v>
      </c>
      <c r="B142" s="170" t="str">
        <f t="shared" si="11"/>
        <v>372--//////</v>
      </c>
      <c r="C142" s="178"/>
      <c r="D142" s="179"/>
      <c r="E142" s="179"/>
      <c r="F142" s="179"/>
      <c r="G142" s="179"/>
      <c r="H142" s="179"/>
      <c r="I142" s="179"/>
      <c r="J142" s="180"/>
      <c r="K142" s="181" t="b">
        <f>IF(ISNA(MATCH(C142,SupportingData!A:A,0)),FALSE,EXACT(C142,INDEX(SupportingData!A:A,(MATCH(C142,SupportingData!A:A,0)))))</f>
        <v>0</v>
      </c>
      <c r="L142" s="182" t="b">
        <f>IF(ISNA(MATCH(D142,SupportingData!B:B,0)),FALSE,EXACT(D142,INDEX(SupportingData!B:B,(MATCH(D142,SupportingData!B:B,0)))))</f>
        <v>0</v>
      </c>
      <c r="M142" s="183" t="b">
        <f>IF(ISNA(MATCH(E142,SupportingData!D:D,0)),FALSE,EXACT(E142,INDEX(SupportingData!D:D,(MATCH(E142,SupportingData!D:D,0)))))</f>
        <v>0</v>
      </c>
      <c r="N142" s="182" t="b">
        <f>IF(ISNA(MATCH(F142,SupportingData!C:C,0)),FALSE,EXACT(F142,INDEX(SupportingData!C:C,(MATCH(F142,SupportingData!C:C,0)))))</f>
        <v>0</v>
      </c>
      <c r="O142" s="182" t="b">
        <f>IF(ISNA(MATCH(G142,SupportingData!F:F,0)),FALSE,EXACT(G142,INDEX(SupportingData!F:F,(MATCH(G142,SupportingData!F:F,0)))))</f>
        <v>0</v>
      </c>
      <c r="P142" s="182" t="b">
        <f>IF(ISNA(MATCH(H142,ProtectedData!B:B,0)),FALSE,EXACT(H142,INDEX(ProtectedData!B:B,(MATCH(H142,ProtectedData!B:B,0)))))</f>
        <v>0</v>
      </c>
      <c r="Q142" s="182" t="b">
        <f>IF(ISNA(MATCH(I142,SupportingData!G:G,0)),FALSE,EXACT(I142,INDEX(SupportingData!G:G,(MATCH(I142,SupportingData!G:G,0)))))</f>
        <v>0</v>
      </c>
    </row>
    <row r="143" spans="1:17" ht="15">
      <c r="A143" s="147">
        <f t="shared" si="12"/>
        <v>373</v>
      </c>
      <c r="B143" s="170" t="str">
        <f t="shared" si="11"/>
        <v>373--//////</v>
      </c>
      <c r="C143" s="178"/>
      <c r="D143" s="179"/>
      <c r="E143" s="179"/>
      <c r="F143" s="179"/>
      <c r="G143" s="179"/>
      <c r="H143" s="179"/>
      <c r="I143" s="179"/>
      <c r="J143" s="180"/>
      <c r="K143" s="181" t="b">
        <f>IF(ISNA(MATCH(C143,SupportingData!A:A,0)),FALSE,EXACT(C143,INDEX(SupportingData!A:A,(MATCH(C143,SupportingData!A:A,0)))))</f>
        <v>0</v>
      </c>
      <c r="L143" s="182" t="b">
        <f>IF(ISNA(MATCH(D143,SupportingData!B:B,0)),FALSE,EXACT(D143,INDEX(SupportingData!B:B,(MATCH(D143,SupportingData!B:B,0)))))</f>
        <v>0</v>
      </c>
      <c r="M143" s="183" t="b">
        <f>IF(ISNA(MATCH(E143,SupportingData!D:D,0)),FALSE,EXACT(E143,INDEX(SupportingData!D:D,(MATCH(E143,SupportingData!D:D,0)))))</f>
        <v>0</v>
      </c>
      <c r="N143" s="182" t="b">
        <f>IF(ISNA(MATCH(F143,SupportingData!C:C,0)),FALSE,EXACT(F143,INDEX(SupportingData!C:C,(MATCH(F143,SupportingData!C:C,0)))))</f>
        <v>0</v>
      </c>
      <c r="O143" s="182" t="b">
        <f>IF(ISNA(MATCH(G143,SupportingData!F:F,0)),FALSE,EXACT(G143,INDEX(SupportingData!F:F,(MATCH(G143,SupportingData!F:F,0)))))</f>
        <v>0</v>
      </c>
      <c r="P143" s="182" t="b">
        <f>IF(ISNA(MATCH(H143,ProtectedData!B:B,0)),FALSE,EXACT(H143,INDEX(ProtectedData!B:B,(MATCH(H143,ProtectedData!B:B,0)))))</f>
        <v>0</v>
      </c>
      <c r="Q143" s="182" t="b">
        <f>IF(ISNA(MATCH(I143,SupportingData!G:G,0)),FALSE,EXACT(I143,INDEX(SupportingData!G:G,(MATCH(I143,SupportingData!G:G,0)))))</f>
        <v>0</v>
      </c>
    </row>
    <row r="144" spans="1:17" ht="15">
      <c r="A144" s="147">
        <f t="shared" si="12"/>
        <v>374</v>
      </c>
      <c r="B144" s="170" t="str">
        <f t="shared" si="11"/>
        <v>374--//////</v>
      </c>
      <c r="C144" s="178"/>
      <c r="D144" s="179"/>
      <c r="E144" s="179"/>
      <c r="F144" s="179"/>
      <c r="G144" s="179"/>
      <c r="H144" s="179"/>
      <c r="I144" s="179"/>
      <c r="J144" s="180"/>
      <c r="K144" s="181" t="b">
        <f>IF(ISNA(MATCH(C144,SupportingData!A:A,0)),FALSE,EXACT(C144,INDEX(SupportingData!A:A,(MATCH(C144,SupportingData!A:A,0)))))</f>
        <v>0</v>
      </c>
      <c r="L144" s="182" t="b">
        <f>IF(ISNA(MATCH(D144,SupportingData!B:B,0)),FALSE,EXACT(D144,INDEX(SupportingData!B:B,(MATCH(D144,SupportingData!B:B,0)))))</f>
        <v>0</v>
      </c>
      <c r="M144" s="183" t="b">
        <f>IF(ISNA(MATCH(E144,SupportingData!D:D,0)),FALSE,EXACT(E144,INDEX(SupportingData!D:D,(MATCH(E144,SupportingData!D:D,0)))))</f>
        <v>0</v>
      </c>
      <c r="N144" s="182" t="b">
        <f>IF(ISNA(MATCH(F144,SupportingData!C:C,0)),FALSE,EXACT(F144,INDEX(SupportingData!C:C,(MATCH(F144,SupportingData!C:C,0)))))</f>
        <v>0</v>
      </c>
      <c r="O144" s="182" t="b">
        <f>IF(ISNA(MATCH(G144,SupportingData!F:F,0)),FALSE,EXACT(G144,INDEX(SupportingData!F:F,(MATCH(G144,SupportingData!F:F,0)))))</f>
        <v>0</v>
      </c>
      <c r="P144" s="182" t="b">
        <f>IF(ISNA(MATCH(H144,ProtectedData!B:B,0)),FALSE,EXACT(H144,INDEX(ProtectedData!B:B,(MATCH(H144,ProtectedData!B:B,0)))))</f>
        <v>0</v>
      </c>
      <c r="Q144" s="182" t="b">
        <f>IF(ISNA(MATCH(I144,SupportingData!G:G,0)),FALSE,EXACT(I144,INDEX(SupportingData!G:G,(MATCH(I144,SupportingData!G:G,0)))))</f>
        <v>0</v>
      </c>
    </row>
    <row r="145" spans="1:17" ht="15">
      <c r="A145" s="147">
        <f t="shared" si="12"/>
        <v>375</v>
      </c>
      <c r="B145" s="170" t="str">
        <f t="shared" si="11"/>
        <v>375--//////</v>
      </c>
      <c r="C145" s="178"/>
      <c r="D145" s="179"/>
      <c r="E145" s="179"/>
      <c r="F145" s="179"/>
      <c r="G145" s="179"/>
      <c r="H145" s="179"/>
      <c r="I145" s="179"/>
      <c r="J145" s="180"/>
      <c r="K145" s="181" t="b">
        <f>IF(ISNA(MATCH(C145,SupportingData!A:A,0)),FALSE,EXACT(C145,INDEX(SupportingData!A:A,(MATCH(C145,SupportingData!A:A,0)))))</f>
        <v>0</v>
      </c>
      <c r="L145" s="182" t="b">
        <f>IF(ISNA(MATCH(D145,SupportingData!B:B,0)),FALSE,EXACT(D145,INDEX(SupportingData!B:B,(MATCH(D145,SupportingData!B:B,0)))))</f>
        <v>0</v>
      </c>
      <c r="M145" s="183" t="b">
        <f>IF(ISNA(MATCH(E145,SupportingData!D:D,0)),FALSE,EXACT(E145,INDEX(SupportingData!D:D,(MATCH(E145,SupportingData!D:D,0)))))</f>
        <v>0</v>
      </c>
      <c r="N145" s="182" t="b">
        <f>IF(ISNA(MATCH(F145,SupportingData!C:C,0)),FALSE,EXACT(F145,INDEX(SupportingData!C:C,(MATCH(F145,SupportingData!C:C,0)))))</f>
        <v>0</v>
      </c>
      <c r="O145" s="182" t="b">
        <f>IF(ISNA(MATCH(G145,SupportingData!F:F,0)),FALSE,EXACT(G145,INDEX(SupportingData!F:F,(MATCH(G145,SupportingData!F:F,0)))))</f>
        <v>0</v>
      </c>
      <c r="P145" s="182" t="b">
        <f>IF(ISNA(MATCH(H145,ProtectedData!B:B,0)),FALSE,EXACT(H145,INDEX(ProtectedData!B:B,(MATCH(H145,ProtectedData!B:B,0)))))</f>
        <v>0</v>
      </c>
      <c r="Q145" s="182" t="b">
        <f>IF(ISNA(MATCH(I145,SupportingData!G:G,0)),FALSE,EXACT(I145,INDEX(SupportingData!G:G,(MATCH(I145,SupportingData!G:G,0)))))</f>
        <v>0</v>
      </c>
    </row>
    <row r="146" spans="1:17" ht="15">
      <c r="A146" s="147">
        <f t="shared" si="12"/>
        <v>376</v>
      </c>
      <c r="B146" s="170" t="str">
        <f t="shared" si="11"/>
        <v>376--//////</v>
      </c>
      <c r="C146" s="178"/>
      <c r="D146" s="179"/>
      <c r="E146" s="179"/>
      <c r="F146" s="179"/>
      <c r="G146" s="179"/>
      <c r="H146" s="179"/>
      <c r="I146" s="179"/>
      <c r="J146" s="180"/>
      <c r="K146" s="181" t="b">
        <f>IF(ISNA(MATCH(C146,SupportingData!A:A,0)),FALSE,EXACT(C146,INDEX(SupportingData!A:A,(MATCH(C146,SupportingData!A:A,0)))))</f>
        <v>0</v>
      </c>
      <c r="L146" s="182" t="b">
        <f>IF(ISNA(MATCH(D146,SupportingData!B:B,0)),FALSE,EXACT(D146,INDEX(SupportingData!B:B,(MATCH(D146,SupportingData!B:B,0)))))</f>
        <v>0</v>
      </c>
      <c r="M146" s="183" t="b">
        <f>IF(ISNA(MATCH(E146,SupportingData!D:D,0)),FALSE,EXACT(E146,INDEX(SupportingData!D:D,(MATCH(E146,SupportingData!D:D,0)))))</f>
        <v>0</v>
      </c>
      <c r="N146" s="182" t="b">
        <f>IF(ISNA(MATCH(F146,SupportingData!C:C,0)),FALSE,EXACT(F146,INDEX(SupportingData!C:C,(MATCH(F146,SupportingData!C:C,0)))))</f>
        <v>0</v>
      </c>
      <c r="O146" s="182" t="b">
        <f>IF(ISNA(MATCH(G146,SupportingData!F:F,0)),FALSE,EXACT(G146,INDEX(SupportingData!F:F,(MATCH(G146,SupportingData!F:F,0)))))</f>
        <v>0</v>
      </c>
      <c r="P146" s="182" t="b">
        <f>IF(ISNA(MATCH(H146,ProtectedData!B:B,0)),FALSE,EXACT(H146,INDEX(ProtectedData!B:B,(MATCH(H146,ProtectedData!B:B,0)))))</f>
        <v>0</v>
      </c>
      <c r="Q146" s="182" t="b">
        <f>IF(ISNA(MATCH(I146,SupportingData!G:G,0)),FALSE,EXACT(I146,INDEX(SupportingData!G:G,(MATCH(I146,SupportingData!G:G,0)))))</f>
        <v>0</v>
      </c>
    </row>
    <row r="147" spans="1:17" ht="15">
      <c r="A147" s="147">
        <f t="shared" si="12"/>
        <v>377</v>
      </c>
      <c r="B147" s="170" t="str">
        <f t="shared" si="11"/>
        <v>377--//////</v>
      </c>
      <c r="C147" s="178"/>
      <c r="D147" s="179"/>
      <c r="E147" s="179"/>
      <c r="F147" s="179"/>
      <c r="G147" s="179"/>
      <c r="H147" s="179"/>
      <c r="I147" s="179"/>
      <c r="J147" s="180"/>
      <c r="K147" s="181" t="b">
        <f>IF(ISNA(MATCH(C147,SupportingData!A:A,0)),FALSE,EXACT(C147,INDEX(SupportingData!A:A,(MATCH(C147,SupportingData!A:A,0)))))</f>
        <v>0</v>
      </c>
      <c r="L147" s="182" t="b">
        <f>IF(ISNA(MATCH(D147,SupportingData!B:B,0)),FALSE,EXACT(D147,INDEX(SupportingData!B:B,(MATCH(D147,SupportingData!B:B,0)))))</f>
        <v>0</v>
      </c>
      <c r="M147" s="183" t="b">
        <f>IF(ISNA(MATCH(E147,SupportingData!D:D,0)),FALSE,EXACT(E147,INDEX(SupportingData!D:D,(MATCH(E147,SupportingData!D:D,0)))))</f>
        <v>0</v>
      </c>
      <c r="N147" s="182" t="b">
        <f>IF(ISNA(MATCH(F147,SupportingData!C:C,0)),FALSE,EXACT(F147,INDEX(SupportingData!C:C,(MATCH(F147,SupportingData!C:C,0)))))</f>
        <v>0</v>
      </c>
      <c r="O147" s="182" t="b">
        <f>IF(ISNA(MATCH(G147,SupportingData!F:F,0)),FALSE,EXACT(G147,INDEX(SupportingData!F:F,(MATCH(G147,SupportingData!F:F,0)))))</f>
        <v>0</v>
      </c>
      <c r="P147" s="182" t="b">
        <f>IF(ISNA(MATCH(H147,ProtectedData!B:B,0)),FALSE,EXACT(H147,INDEX(ProtectedData!B:B,(MATCH(H147,ProtectedData!B:B,0)))))</f>
        <v>0</v>
      </c>
      <c r="Q147" s="182" t="b">
        <f>IF(ISNA(MATCH(I147,SupportingData!G:G,0)),FALSE,EXACT(I147,INDEX(SupportingData!G:G,(MATCH(I147,SupportingData!G:G,0)))))</f>
        <v>0</v>
      </c>
    </row>
    <row r="148" spans="1:17" ht="15">
      <c r="A148" s="147">
        <f t="shared" si="12"/>
        <v>378</v>
      </c>
      <c r="B148" s="170" t="str">
        <f t="shared" si="11"/>
        <v>378--//////</v>
      </c>
      <c r="C148" s="178"/>
      <c r="D148" s="179"/>
      <c r="E148" s="179"/>
      <c r="F148" s="179"/>
      <c r="G148" s="179"/>
      <c r="H148" s="179"/>
      <c r="I148" s="179"/>
      <c r="J148" s="180"/>
      <c r="K148" s="181" t="b">
        <f>IF(ISNA(MATCH(C148,SupportingData!A:A,0)),FALSE,EXACT(C148,INDEX(SupportingData!A:A,(MATCH(C148,SupportingData!A:A,0)))))</f>
        <v>0</v>
      </c>
      <c r="L148" s="182" t="b">
        <f>IF(ISNA(MATCH(D148,SupportingData!B:B,0)),FALSE,EXACT(D148,INDEX(SupportingData!B:B,(MATCH(D148,SupportingData!B:B,0)))))</f>
        <v>0</v>
      </c>
      <c r="M148" s="183" t="b">
        <f>IF(ISNA(MATCH(E148,SupportingData!D:D,0)),FALSE,EXACT(E148,INDEX(SupportingData!D:D,(MATCH(E148,SupportingData!D:D,0)))))</f>
        <v>0</v>
      </c>
      <c r="N148" s="182" t="b">
        <f>IF(ISNA(MATCH(F148,SupportingData!C:C,0)),FALSE,EXACT(F148,INDEX(SupportingData!C:C,(MATCH(F148,SupportingData!C:C,0)))))</f>
        <v>0</v>
      </c>
      <c r="O148" s="182" t="b">
        <f>IF(ISNA(MATCH(G148,SupportingData!F:F,0)),FALSE,EXACT(G148,INDEX(SupportingData!F:F,(MATCH(G148,SupportingData!F:F,0)))))</f>
        <v>0</v>
      </c>
      <c r="P148" s="182" t="b">
        <f>IF(ISNA(MATCH(H148,ProtectedData!B:B,0)),FALSE,EXACT(H148,INDEX(ProtectedData!B:B,(MATCH(H148,ProtectedData!B:B,0)))))</f>
        <v>0</v>
      </c>
      <c r="Q148" s="182" t="b">
        <f>IF(ISNA(MATCH(I148,SupportingData!G:G,0)),FALSE,EXACT(I148,INDEX(SupportingData!G:G,(MATCH(I148,SupportingData!G:G,0)))))</f>
        <v>0</v>
      </c>
    </row>
    <row r="149" spans="1:17" ht="15">
      <c r="A149" s="147">
        <f t="shared" si="12"/>
        <v>379</v>
      </c>
      <c r="B149" s="170" t="str">
        <f t="shared" si="11"/>
        <v>379--//////</v>
      </c>
      <c r="C149" s="178"/>
      <c r="D149" s="179"/>
      <c r="E149" s="179"/>
      <c r="F149" s="179"/>
      <c r="G149" s="179"/>
      <c r="H149" s="179"/>
      <c r="I149" s="179"/>
      <c r="J149" s="180"/>
      <c r="K149" s="181" t="b">
        <f>IF(ISNA(MATCH(C149,SupportingData!A:A,0)),FALSE,EXACT(C149,INDEX(SupportingData!A:A,(MATCH(C149,SupportingData!A:A,0)))))</f>
        <v>0</v>
      </c>
      <c r="L149" s="182" t="b">
        <f>IF(ISNA(MATCH(D149,SupportingData!B:B,0)),FALSE,EXACT(D149,INDEX(SupportingData!B:B,(MATCH(D149,SupportingData!B:B,0)))))</f>
        <v>0</v>
      </c>
      <c r="M149" s="183" t="b">
        <f>IF(ISNA(MATCH(E149,SupportingData!D:D,0)),FALSE,EXACT(E149,INDEX(SupportingData!D:D,(MATCH(E149,SupportingData!D:D,0)))))</f>
        <v>0</v>
      </c>
      <c r="N149" s="182" t="b">
        <f>IF(ISNA(MATCH(F149,SupportingData!C:C,0)),FALSE,EXACT(F149,INDEX(SupportingData!C:C,(MATCH(F149,SupportingData!C:C,0)))))</f>
        <v>0</v>
      </c>
      <c r="O149" s="182" t="b">
        <f>IF(ISNA(MATCH(G149,SupportingData!F:F,0)),FALSE,EXACT(G149,INDEX(SupportingData!F:F,(MATCH(G149,SupportingData!F:F,0)))))</f>
        <v>0</v>
      </c>
      <c r="P149" s="182" t="b">
        <f>IF(ISNA(MATCH(H149,ProtectedData!B:B,0)),FALSE,EXACT(H149,INDEX(ProtectedData!B:B,(MATCH(H149,ProtectedData!B:B,0)))))</f>
        <v>0</v>
      </c>
      <c r="Q149" s="182" t="b">
        <f>IF(ISNA(MATCH(I149,SupportingData!G:G,0)),FALSE,EXACT(I149,INDEX(SupportingData!G:G,(MATCH(I149,SupportingData!G:G,0)))))</f>
        <v>0</v>
      </c>
    </row>
    <row r="150" spans="1:17" ht="15">
      <c r="A150" s="147">
        <f t="shared" si="12"/>
        <v>380</v>
      </c>
      <c r="B150" s="170" t="str">
        <f t="shared" si="11"/>
        <v>380--//////</v>
      </c>
      <c r="C150" s="178"/>
      <c r="D150" s="179"/>
      <c r="E150" s="179"/>
      <c r="F150" s="179"/>
      <c r="G150" s="179"/>
      <c r="H150" s="179"/>
      <c r="I150" s="179"/>
      <c r="J150" s="180"/>
      <c r="K150" s="181" t="b">
        <f>IF(ISNA(MATCH(C150,SupportingData!A:A,0)),FALSE,EXACT(C150,INDEX(SupportingData!A:A,(MATCH(C150,SupportingData!A:A,0)))))</f>
        <v>0</v>
      </c>
      <c r="L150" s="182" t="b">
        <f>IF(ISNA(MATCH(D150,SupportingData!B:B,0)),FALSE,EXACT(D150,INDEX(SupportingData!B:B,(MATCH(D150,SupportingData!B:B,0)))))</f>
        <v>0</v>
      </c>
      <c r="M150" s="183" t="b">
        <f>IF(ISNA(MATCH(E150,SupportingData!D:D,0)),FALSE,EXACT(E150,INDEX(SupportingData!D:D,(MATCH(E150,SupportingData!D:D,0)))))</f>
        <v>0</v>
      </c>
      <c r="N150" s="182" t="b">
        <f>IF(ISNA(MATCH(F150,SupportingData!C:C,0)),FALSE,EXACT(F150,INDEX(SupportingData!C:C,(MATCH(F150,SupportingData!C:C,0)))))</f>
        <v>0</v>
      </c>
      <c r="O150" s="182" t="b">
        <f>IF(ISNA(MATCH(G150,SupportingData!F:F,0)),FALSE,EXACT(G150,INDEX(SupportingData!F:F,(MATCH(G150,SupportingData!F:F,0)))))</f>
        <v>0</v>
      </c>
      <c r="P150" s="182" t="b">
        <f>IF(ISNA(MATCH(H150,ProtectedData!B:B,0)),FALSE,EXACT(H150,INDEX(ProtectedData!B:B,(MATCH(H150,ProtectedData!B:B,0)))))</f>
        <v>0</v>
      </c>
      <c r="Q150" s="182" t="b">
        <f>IF(ISNA(MATCH(I150,SupportingData!G:G,0)),FALSE,EXACT(I150,INDEX(SupportingData!G:G,(MATCH(I150,SupportingData!G:G,0)))))</f>
        <v>0</v>
      </c>
    </row>
    <row r="151" spans="1:17" ht="15">
      <c r="A151" s="147">
        <f t="shared" si="12"/>
        <v>381</v>
      </c>
      <c r="B151" s="170" t="str">
        <f t="shared" si="11"/>
        <v>381--//////</v>
      </c>
      <c r="C151" s="178"/>
      <c r="D151" s="179"/>
      <c r="E151" s="179"/>
      <c r="F151" s="179"/>
      <c r="G151" s="179"/>
      <c r="H151" s="179"/>
      <c r="I151" s="179"/>
      <c r="J151" s="180"/>
      <c r="K151" s="181" t="b">
        <f>IF(ISNA(MATCH(C151,SupportingData!A:A,0)),FALSE,EXACT(C151,INDEX(SupportingData!A:A,(MATCH(C151,SupportingData!A:A,0)))))</f>
        <v>0</v>
      </c>
      <c r="L151" s="182" t="b">
        <f>IF(ISNA(MATCH(D151,SupportingData!B:B,0)),FALSE,EXACT(D151,INDEX(SupportingData!B:B,(MATCH(D151,SupportingData!B:B,0)))))</f>
        <v>0</v>
      </c>
      <c r="M151" s="183" t="b">
        <f>IF(ISNA(MATCH(E151,SupportingData!D:D,0)),FALSE,EXACT(E151,INDEX(SupportingData!D:D,(MATCH(E151,SupportingData!D:D,0)))))</f>
        <v>0</v>
      </c>
      <c r="N151" s="182" t="b">
        <f>IF(ISNA(MATCH(F151,SupportingData!C:C,0)),FALSE,EXACT(F151,INDEX(SupportingData!C:C,(MATCH(F151,SupportingData!C:C,0)))))</f>
        <v>0</v>
      </c>
      <c r="O151" s="182" t="b">
        <f>IF(ISNA(MATCH(G151,SupportingData!F:F,0)),FALSE,EXACT(G151,INDEX(SupportingData!F:F,(MATCH(G151,SupportingData!F:F,0)))))</f>
        <v>0</v>
      </c>
      <c r="P151" s="182" t="b">
        <f>IF(ISNA(MATCH(H151,ProtectedData!B:B,0)),FALSE,EXACT(H151,INDEX(ProtectedData!B:B,(MATCH(H151,ProtectedData!B:B,0)))))</f>
        <v>0</v>
      </c>
      <c r="Q151" s="182" t="b">
        <f>IF(ISNA(MATCH(I151,SupportingData!G:G,0)),FALSE,EXACT(I151,INDEX(SupportingData!G:G,(MATCH(I151,SupportingData!G:G,0)))))</f>
        <v>0</v>
      </c>
    </row>
    <row r="152" spans="1:17" ht="15">
      <c r="A152" s="147">
        <f t="shared" si="12"/>
        <v>382</v>
      </c>
      <c r="B152" s="170" t="str">
        <f t="shared" si="11"/>
        <v>382--//////</v>
      </c>
      <c r="C152" s="178"/>
      <c r="D152" s="179"/>
      <c r="E152" s="179"/>
      <c r="F152" s="179"/>
      <c r="G152" s="179"/>
      <c r="H152" s="179"/>
      <c r="I152" s="179"/>
      <c r="J152" s="180"/>
      <c r="K152" s="181" t="b">
        <f>IF(ISNA(MATCH(C152,SupportingData!A:A,0)),FALSE,EXACT(C152,INDEX(SupportingData!A:A,(MATCH(C152,SupportingData!A:A,0)))))</f>
        <v>0</v>
      </c>
      <c r="L152" s="182" t="b">
        <f>IF(ISNA(MATCH(D152,SupportingData!B:B,0)),FALSE,EXACT(D152,INDEX(SupportingData!B:B,(MATCH(D152,SupportingData!B:B,0)))))</f>
        <v>0</v>
      </c>
      <c r="M152" s="183" t="b">
        <f>IF(ISNA(MATCH(E152,SupportingData!D:D,0)),FALSE,EXACT(E152,INDEX(SupportingData!D:D,(MATCH(E152,SupportingData!D:D,0)))))</f>
        <v>0</v>
      </c>
      <c r="N152" s="182" t="b">
        <f>IF(ISNA(MATCH(F152,SupportingData!C:C,0)),FALSE,EXACT(F152,INDEX(SupportingData!C:C,(MATCH(F152,SupportingData!C:C,0)))))</f>
        <v>0</v>
      </c>
      <c r="O152" s="182" t="b">
        <f>IF(ISNA(MATCH(G152,SupportingData!F:F,0)),FALSE,EXACT(G152,INDEX(SupportingData!F:F,(MATCH(G152,SupportingData!F:F,0)))))</f>
        <v>0</v>
      </c>
      <c r="P152" s="182" t="b">
        <f>IF(ISNA(MATCH(H152,ProtectedData!B:B,0)),FALSE,EXACT(H152,INDEX(ProtectedData!B:B,(MATCH(H152,ProtectedData!B:B,0)))))</f>
        <v>0</v>
      </c>
      <c r="Q152" s="182" t="b">
        <f>IF(ISNA(MATCH(I152,SupportingData!G:G,0)),FALSE,EXACT(I152,INDEX(SupportingData!G:G,(MATCH(I152,SupportingData!G:G,0)))))</f>
        <v>0</v>
      </c>
    </row>
    <row r="153" spans="1:17" ht="15">
      <c r="A153" s="147">
        <f t="shared" si="12"/>
        <v>383</v>
      </c>
      <c r="B153" s="170" t="str">
        <f t="shared" si="11"/>
        <v>383--//////</v>
      </c>
      <c r="C153" s="178"/>
      <c r="D153" s="179"/>
      <c r="E153" s="179"/>
      <c r="F153" s="179"/>
      <c r="G153" s="179"/>
      <c r="H153" s="179"/>
      <c r="I153" s="179"/>
      <c r="J153" s="180"/>
      <c r="K153" s="181" t="b">
        <f>IF(ISNA(MATCH(C153,SupportingData!A:A,0)),FALSE,EXACT(C153,INDEX(SupportingData!A:A,(MATCH(C153,SupportingData!A:A,0)))))</f>
        <v>0</v>
      </c>
      <c r="L153" s="182" t="b">
        <f>IF(ISNA(MATCH(D153,SupportingData!B:B,0)),FALSE,EXACT(D153,INDEX(SupportingData!B:B,(MATCH(D153,SupportingData!B:B,0)))))</f>
        <v>0</v>
      </c>
      <c r="M153" s="183" t="b">
        <f>IF(ISNA(MATCH(E153,SupportingData!D:D,0)),FALSE,EXACT(E153,INDEX(SupportingData!D:D,(MATCH(E153,SupportingData!D:D,0)))))</f>
        <v>0</v>
      </c>
      <c r="N153" s="182" t="b">
        <f>IF(ISNA(MATCH(F153,SupportingData!C:C,0)),FALSE,EXACT(F153,INDEX(SupportingData!C:C,(MATCH(F153,SupportingData!C:C,0)))))</f>
        <v>0</v>
      </c>
      <c r="O153" s="182" t="b">
        <f>IF(ISNA(MATCH(G153,SupportingData!F:F,0)),FALSE,EXACT(G153,INDEX(SupportingData!F:F,(MATCH(G153,SupportingData!F:F,0)))))</f>
        <v>0</v>
      </c>
      <c r="P153" s="182" t="b">
        <f>IF(ISNA(MATCH(H153,ProtectedData!B:B,0)),FALSE,EXACT(H153,INDEX(ProtectedData!B:B,(MATCH(H153,ProtectedData!B:B,0)))))</f>
        <v>0</v>
      </c>
      <c r="Q153" s="182" t="b">
        <f>IF(ISNA(MATCH(I153,SupportingData!G:G,0)),FALSE,EXACT(I153,INDEX(SupportingData!G:G,(MATCH(I153,SupportingData!G:G,0)))))</f>
        <v>0</v>
      </c>
    </row>
    <row r="154" spans="1:17" ht="15">
      <c r="A154" s="147">
        <f t="shared" si="12"/>
        <v>384</v>
      </c>
      <c r="B154" s="170" t="str">
        <f t="shared" si="11"/>
        <v>384--//////</v>
      </c>
      <c r="C154" s="178"/>
      <c r="D154" s="179"/>
      <c r="E154" s="179"/>
      <c r="F154" s="179"/>
      <c r="G154" s="179"/>
      <c r="H154" s="179"/>
      <c r="I154" s="179"/>
      <c r="J154" s="180"/>
      <c r="K154" s="181" t="b">
        <f>IF(ISNA(MATCH(C154,SupportingData!A:A,0)),FALSE,EXACT(C154,INDEX(SupportingData!A:A,(MATCH(C154,SupportingData!A:A,0)))))</f>
        <v>0</v>
      </c>
      <c r="L154" s="182" t="b">
        <f>IF(ISNA(MATCH(D154,SupportingData!B:B,0)),FALSE,EXACT(D154,INDEX(SupportingData!B:B,(MATCH(D154,SupportingData!B:B,0)))))</f>
        <v>0</v>
      </c>
      <c r="M154" s="183" t="b">
        <f>IF(ISNA(MATCH(E154,SupportingData!D:D,0)),FALSE,EXACT(E154,INDEX(SupportingData!D:D,(MATCH(E154,SupportingData!D:D,0)))))</f>
        <v>0</v>
      </c>
      <c r="N154" s="182" t="b">
        <f>IF(ISNA(MATCH(F154,SupportingData!C:C,0)),FALSE,EXACT(F154,INDEX(SupportingData!C:C,(MATCH(F154,SupportingData!C:C,0)))))</f>
        <v>0</v>
      </c>
      <c r="O154" s="182" t="b">
        <f>IF(ISNA(MATCH(G154,SupportingData!F:F,0)),FALSE,EXACT(G154,INDEX(SupportingData!F:F,(MATCH(G154,SupportingData!F:F,0)))))</f>
        <v>0</v>
      </c>
      <c r="P154" s="182" t="b">
        <f>IF(ISNA(MATCH(H154,ProtectedData!B:B,0)),FALSE,EXACT(H154,INDEX(ProtectedData!B:B,(MATCH(H154,ProtectedData!B:B,0)))))</f>
        <v>0</v>
      </c>
      <c r="Q154" s="182" t="b">
        <f>IF(ISNA(MATCH(I154,SupportingData!G:G,0)),FALSE,EXACT(I154,INDEX(SupportingData!G:G,(MATCH(I154,SupportingData!G:G,0)))))</f>
        <v>0</v>
      </c>
    </row>
    <row r="155" spans="1:17" ht="15">
      <c r="A155" s="147">
        <f t="shared" si="12"/>
        <v>385</v>
      </c>
      <c r="B155" s="170" t="str">
        <f t="shared" si="11"/>
        <v>385--//////</v>
      </c>
      <c r="C155" s="178"/>
      <c r="D155" s="179"/>
      <c r="E155" s="179"/>
      <c r="F155" s="179"/>
      <c r="G155" s="179"/>
      <c r="H155" s="179"/>
      <c r="I155" s="179"/>
      <c r="J155" s="180"/>
      <c r="K155" s="181" t="b">
        <f>IF(ISNA(MATCH(C155,SupportingData!A:A,0)),FALSE,EXACT(C155,INDEX(SupportingData!A:A,(MATCH(C155,SupportingData!A:A,0)))))</f>
        <v>0</v>
      </c>
      <c r="L155" s="182" t="b">
        <f>IF(ISNA(MATCH(D155,SupportingData!B:B,0)),FALSE,EXACT(D155,INDEX(SupportingData!B:B,(MATCH(D155,SupportingData!B:B,0)))))</f>
        <v>0</v>
      </c>
      <c r="M155" s="183" t="b">
        <f>IF(ISNA(MATCH(E155,SupportingData!D:D,0)),FALSE,EXACT(E155,INDEX(SupportingData!D:D,(MATCH(E155,SupportingData!D:D,0)))))</f>
        <v>0</v>
      </c>
      <c r="N155" s="182" t="b">
        <f>IF(ISNA(MATCH(F155,SupportingData!C:C,0)),FALSE,EXACT(F155,INDEX(SupportingData!C:C,(MATCH(F155,SupportingData!C:C,0)))))</f>
        <v>0</v>
      </c>
      <c r="O155" s="182" t="b">
        <f>IF(ISNA(MATCH(G155,SupportingData!F:F,0)),FALSE,EXACT(G155,INDEX(SupportingData!F:F,(MATCH(G155,SupportingData!F:F,0)))))</f>
        <v>0</v>
      </c>
      <c r="P155" s="182" t="b">
        <f>IF(ISNA(MATCH(H155,ProtectedData!B:B,0)),FALSE,EXACT(H155,INDEX(ProtectedData!B:B,(MATCH(H155,ProtectedData!B:B,0)))))</f>
        <v>0</v>
      </c>
      <c r="Q155" s="182" t="b">
        <f>IF(ISNA(MATCH(I155,SupportingData!G:G,0)),FALSE,EXACT(I155,INDEX(SupportingData!G:G,(MATCH(I155,SupportingData!G:G,0)))))</f>
        <v>0</v>
      </c>
    </row>
    <row r="156" spans="1:17" ht="15">
      <c r="A156" s="147">
        <f t="shared" si="12"/>
        <v>386</v>
      </c>
      <c r="B156" s="170" t="str">
        <f t="shared" si="11"/>
        <v>386--//////</v>
      </c>
      <c r="C156" s="178"/>
      <c r="D156" s="179"/>
      <c r="E156" s="179"/>
      <c r="F156" s="179"/>
      <c r="G156" s="179"/>
      <c r="H156" s="179"/>
      <c r="I156" s="179"/>
      <c r="J156" s="180"/>
      <c r="K156" s="181" t="b">
        <f>IF(ISNA(MATCH(C156,SupportingData!A:A,0)),FALSE,EXACT(C156,INDEX(SupportingData!A:A,(MATCH(C156,SupportingData!A:A,0)))))</f>
        <v>0</v>
      </c>
      <c r="L156" s="182" t="b">
        <f>IF(ISNA(MATCH(D156,SupportingData!B:B,0)),FALSE,EXACT(D156,INDEX(SupportingData!B:B,(MATCH(D156,SupportingData!B:B,0)))))</f>
        <v>0</v>
      </c>
      <c r="M156" s="183" t="b">
        <f>IF(ISNA(MATCH(E156,SupportingData!D:D,0)),FALSE,EXACT(E156,INDEX(SupportingData!D:D,(MATCH(E156,SupportingData!D:D,0)))))</f>
        <v>0</v>
      </c>
      <c r="N156" s="182" t="b">
        <f>IF(ISNA(MATCH(F156,SupportingData!C:C,0)),FALSE,EXACT(F156,INDEX(SupportingData!C:C,(MATCH(F156,SupportingData!C:C,0)))))</f>
        <v>0</v>
      </c>
      <c r="O156" s="182" t="b">
        <f>IF(ISNA(MATCH(G156,SupportingData!F:F,0)),FALSE,EXACT(G156,INDEX(SupportingData!F:F,(MATCH(G156,SupportingData!F:F,0)))))</f>
        <v>0</v>
      </c>
      <c r="P156" s="182" t="b">
        <f>IF(ISNA(MATCH(H156,ProtectedData!B:B,0)),FALSE,EXACT(H156,INDEX(ProtectedData!B:B,(MATCH(H156,ProtectedData!B:B,0)))))</f>
        <v>0</v>
      </c>
      <c r="Q156" s="182" t="b">
        <f>IF(ISNA(MATCH(I156,SupportingData!G:G,0)),FALSE,EXACT(I156,INDEX(SupportingData!G:G,(MATCH(I156,SupportingData!G:G,0)))))</f>
        <v>0</v>
      </c>
    </row>
    <row r="157" spans="1:17" ht="15">
      <c r="A157" s="147">
        <f t="shared" si="12"/>
        <v>387</v>
      </c>
      <c r="B157" s="170" t="str">
        <f t="shared" si="11"/>
        <v>387--//////</v>
      </c>
      <c r="C157" s="178"/>
      <c r="D157" s="179"/>
      <c r="E157" s="179"/>
      <c r="F157" s="179"/>
      <c r="G157" s="179"/>
      <c r="H157" s="179"/>
      <c r="I157" s="179"/>
      <c r="J157" s="180"/>
      <c r="K157" s="181" t="b">
        <f>IF(ISNA(MATCH(C157,SupportingData!A:A,0)),FALSE,EXACT(C157,INDEX(SupportingData!A:A,(MATCH(C157,SupportingData!A:A,0)))))</f>
        <v>0</v>
      </c>
      <c r="L157" s="182" t="b">
        <f>IF(ISNA(MATCH(D157,SupportingData!B:B,0)),FALSE,EXACT(D157,INDEX(SupportingData!B:B,(MATCH(D157,SupportingData!B:B,0)))))</f>
        <v>0</v>
      </c>
      <c r="M157" s="183" t="b">
        <f>IF(ISNA(MATCH(E157,SupportingData!D:D,0)),FALSE,EXACT(E157,INDEX(SupportingData!D:D,(MATCH(E157,SupportingData!D:D,0)))))</f>
        <v>0</v>
      </c>
      <c r="N157" s="182" t="b">
        <f>IF(ISNA(MATCH(F157,SupportingData!C:C,0)),FALSE,EXACT(F157,INDEX(SupportingData!C:C,(MATCH(F157,SupportingData!C:C,0)))))</f>
        <v>0</v>
      </c>
      <c r="O157" s="182" t="b">
        <f>IF(ISNA(MATCH(G157,SupportingData!F:F,0)),FALSE,EXACT(G157,INDEX(SupportingData!F:F,(MATCH(G157,SupportingData!F:F,0)))))</f>
        <v>0</v>
      </c>
      <c r="P157" s="182" t="b">
        <f>IF(ISNA(MATCH(H157,ProtectedData!B:B,0)),FALSE,EXACT(H157,INDEX(ProtectedData!B:B,(MATCH(H157,ProtectedData!B:B,0)))))</f>
        <v>0</v>
      </c>
      <c r="Q157" s="182" t="b">
        <f>IF(ISNA(MATCH(I157,SupportingData!G:G,0)),FALSE,EXACT(I157,INDEX(SupportingData!G:G,(MATCH(I157,SupportingData!G:G,0)))))</f>
        <v>0</v>
      </c>
    </row>
    <row r="158" spans="1:17" ht="15">
      <c r="A158" s="147">
        <f t="shared" si="12"/>
        <v>388</v>
      </c>
      <c r="B158" s="170" t="str">
        <f t="shared" si="11"/>
        <v>388--//////</v>
      </c>
      <c r="C158" s="178"/>
      <c r="D158" s="179"/>
      <c r="E158" s="179"/>
      <c r="F158" s="179"/>
      <c r="G158" s="179"/>
      <c r="H158" s="179"/>
      <c r="I158" s="179"/>
      <c r="J158" s="180"/>
      <c r="K158" s="181" t="b">
        <f>IF(ISNA(MATCH(C158,SupportingData!A:A,0)),FALSE,EXACT(C158,INDEX(SupportingData!A:A,(MATCH(C158,SupportingData!A:A,0)))))</f>
        <v>0</v>
      </c>
      <c r="L158" s="182" t="b">
        <f>IF(ISNA(MATCH(D158,SupportingData!B:B,0)),FALSE,EXACT(D158,INDEX(SupportingData!B:B,(MATCH(D158,SupportingData!B:B,0)))))</f>
        <v>0</v>
      </c>
      <c r="M158" s="183" t="b">
        <f>IF(ISNA(MATCH(E158,SupportingData!D:D,0)),FALSE,EXACT(E158,INDEX(SupportingData!D:D,(MATCH(E158,SupportingData!D:D,0)))))</f>
        <v>0</v>
      </c>
      <c r="N158" s="182" t="b">
        <f>IF(ISNA(MATCH(F158,SupportingData!C:C,0)),FALSE,EXACT(F158,INDEX(SupportingData!C:C,(MATCH(F158,SupportingData!C:C,0)))))</f>
        <v>0</v>
      </c>
      <c r="O158" s="182" t="b">
        <f>IF(ISNA(MATCH(G158,SupportingData!F:F,0)),FALSE,EXACT(G158,INDEX(SupportingData!F:F,(MATCH(G158,SupportingData!F:F,0)))))</f>
        <v>0</v>
      </c>
      <c r="P158" s="182" t="b">
        <f>IF(ISNA(MATCH(H158,ProtectedData!B:B,0)),FALSE,EXACT(H158,INDEX(ProtectedData!B:B,(MATCH(H158,ProtectedData!B:B,0)))))</f>
        <v>0</v>
      </c>
      <c r="Q158" s="182" t="b">
        <f>IF(ISNA(MATCH(I158,SupportingData!G:G,0)),FALSE,EXACT(I158,INDEX(SupportingData!G:G,(MATCH(I158,SupportingData!G:G,0)))))</f>
        <v>0</v>
      </c>
    </row>
    <row r="159" spans="1:17" ht="15">
      <c r="A159" s="147">
        <f t="shared" si="12"/>
        <v>389</v>
      </c>
      <c r="B159" s="170" t="str">
        <f t="shared" si="11"/>
        <v>389--//////</v>
      </c>
      <c r="C159" s="178"/>
      <c r="D159" s="179"/>
      <c r="E159" s="179"/>
      <c r="F159" s="179"/>
      <c r="G159" s="179"/>
      <c r="H159" s="179"/>
      <c r="I159" s="179"/>
      <c r="J159" s="180"/>
      <c r="K159" s="181" t="b">
        <f>IF(ISNA(MATCH(C159,SupportingData!A:A,0)),FALSE,EXACT(C159,INDEX(SupportingData!A:A,(MATCH(C159,SupportingData!A:A,0)))))</f>
        <v>0</v>
      </c>
      <c r="L159" s="182" t="b">
        <f>IF(ISNA(MATCH(D159,SupportingData!B:B,0)),FALSE,EXACT(D159,INDEX(SupportingData!B:B,(MATCH(D159,SupportingData!B:B,0)))))</f>
        <v>0</v>
      </c>
      <c r="M159" s="183" t="b">
        <f>IF(ISNA(MATCH(E159,SupportingData!D:D,0)),FALSE,EXACT(E159,INDEX(SupportingData!D:D,(MATCH(E159,SupportingData!D:D,0)))))</f>
        <v>0</v>
      </c>
      <c r="N159" s="182" t="b">
        <f>IF(ISNA(MATCH(F159,SupportingData!C:C,0)),FALSE,EXACT(F159,INDEX(SupportingData!C:C,(MATCH(F159,SupportingData!C:C,0)))))</f>
        <v>0</v>
      </c>
      <c r="O159" s="182" t="b">
        <f>IF(ISNA(MATCH(G159,SupportingData!F:F,0)),FALSE,EXACT(G159,INDEX(SupportingData!F:F,(MATCH(G159,SupportingData!F:F,0)))))</f>
        <v>0</v>
      </c>
      <c r="P159" s="182" t="b">
        <f>IF(ISNA(MATCH(H159,ProtectedData!B:B,0)),FALSE,EXACT(H159,INDEX(ProtectedData!B:B,(MATCH(H159,ProtectedData!B:B,0)))))</f>
        <v>0</v>
      </c>
      <c r="Q159" s="182" t="b">
        <f>IF(ISNA(MATCH(I159,SupportingData!G:G,0)),FALSE,EXACT(I159,INDEX(SupportingData!G:G,(MATCH(I159,SupportingData!G:G,0)))))</f>
        <v>0</v>
      </c>
    </row>
    <row r="160" spans="1:17" ht="15">
      <c r="A160" s="147">
        <f t="shared" si="12"/>
        <v>390</v>
      </c>
      <c r="B160" s="170" t="str">
        <f t="shared" si="11"/>
        <v>390--//////</v>
      </c>
      <c r="C160" s="178"/>
      <c r="D160" s="179"/>
      <c r="E160" s="179"/>
      <c r="F160" s="179"/>
      <c r="G160" s="179"/>
      <c r="H160" s="179"/>
      <c r="I160" s="179"/>
      <c r="J160" s="180"/>
      <c r="K160" s="181" t="b">
        <f>IF(ISNA(MATCH(C160,SupportingData!A:A,0)),FALSE,EXACT(C160,INDEX(SupportingData!A:A,(MATCH(C160,SupportingData!A:A,0)))))</f>
        <v>0</v>
      </c>
      <c r="L160" s="182" t="b">
        <f>IF(ISNA(MATCH(D160,SupportingData!B:B,0)),FALSE,EXACT(D160,INDEX(SupportingData!B:B,(MATCH(D160,SupportingData!B:B,0)))))</f>
        <v>0</v>
      </c>
      <c r="M160" s="183" t="b">
        <f>IF(ISNA(MATCH(E160,SupportingData!D:D,0)),FALSE,EXACT(E160,INDEX(SupportingData!D:D,(MATCH(E160,SupportingData!D:D,0)))))</f>
        <v>0</v>
      </c>
      <c r="N160" s="182" t="b">
        <f>IF(ISNA(MATCH(F160,SupportingData!C:C,0)),FALSE,EXACT(F160,INDEX(SupportingData!C:C,(MATCH(F160,SupportingData!C:C,0)))))</f>
        <v>0</v>
      </c>
      <c r="O160" s="182" t="b">
        <f>IF(ISNA(MATCH(G160,SupportingData!F:F,0)),FALSE,EXACT(G160,INDEX(SupportingData!F:F,(MATCH(G160,SupportingData!F:F,0)))))</f>
        <v>0</v>
      </c>
      <c r="P160" s="182" t="b">
        <f>IF(ISNA(MATCH(H160,ProtectedData!B:B,0)),FALSE,EXACT(H160,INDEX(ProtectedData!B:B,(MATCH(H160,ProtectedData!B:B,0)))))</f>
        <v>0</v>
      </c>
      <c r="Q160" s="182" t="b">
        <f>IF(ISNA(MATCH(I160,SupportingData!G:G,0)),FALSE,EXACT(I160,INDEX(SupportingData!G:G,(MATCH(I160,SupportingData!G:G,0)))))</f>
        <v>0</v>
      </c>
    </row>
    <row r="161" spans="1:17" ht="15">
      <c r="A161" s="147">
        <f t="shared" si="12"/>
        <v>391</v>
      </c>
      <c r="B161" s="170" t="str">
        <f t="shared" si="11"/>
        <v>391--//////</v>
      </c>
      <c r="C161" s="178"/>
      <c r="D161" s="179"/>
      <c r="E161" s="179"/>
      <c r="F161" s="179"/>
      <c r="G161" s="179"/>
      <c r="H161" s="179"/>
      <c r="I161" s="179"/>
      <c r="J161" s="180"/>
      <c r="K161" s="181" t="b">
        <f>IF(ISNA(MATCH(C161,SupportingData!A:A,0)),FALSE,EXACT(C161,INDEX(SupportingData!A:A,(MATCH(C161,SupportingData!A:A,0)))))</f>
        <v>0</v>
      </c>
      <c r="L161" s="182" t="b">
        <f>IF(ISNA(MATCH(D161,SupportingData!B:B,0)),FALSE,EXACT(D161,INDEX(SupportingData!B:B,(MATCH(D161,SupportingData!B:B,0)))))</f>
        <v>0</v>
      </c>
      <c r="M161" s="183" t="b">
        <f>IF(ISNA(MATCH(E161,SupportingData!D:D,0)),FALSE,EXACT(E161,INDEX(SupportingData!D:D,(MATCH(E161,SupportingData!D:D,0)))))</f>
        <v>0</v>
      </c>
      <c r="N161" s="182" t="b">
        <f>IF(ISNA(MATCH(F161,SupportingData!C:C,0)),FALSE,EXACT(F161,INDEX(SupportingData!C:C,(MATCH(F161,SupportingData!C:C,0)))))</f>
        <v>0</v>
      </c>
      <c r="O161" s="182" t="b">
        <f>IF(ISNA(MATCH(G161,SupportingData!F:F,0)),FALSE,EXACT(G161,INDEX(SupportingData!F:F,(MATCH(G161,SupportingData!F:F,0)))))</f>
        <v>0</v>
      </c>
      <c r="P161" s="182" t="b">
        <f>IF(ISNA(MATCH(H161,ProtectedData!B:B,0)),FALSE,EXACT(H161,INDEX(ProtectedData!B:B,(MATCH(H161,ProtectedData!B:B,0)))))</f>
        <v>0</v>
      </c>
      <c r="Q161" s="182" t="b">
        <f>IF(ISNA(MATCH(I161,SupportingData!G:G,0)),FALSE,EXACT(I161,INDEX(SupportingData!G:G,(MATCH(I161,SupportingData!G:G,0)))))</f>
        <v>0</v>
      </c>
    </row>
    <row r="162" spans="1:17" ht="15">
      <c r="A162" s="147">
        <f t="shared" si="12"/>
        <v>392</v>
      </c>
      <c r="B162" s="170" t="str">
        <f aca="true" t="shared" si="13" ref="B162:B225">CONCATENATE(A162,"--",C162,"/",D162,"/",E162,"/",F162,"/",G162,"/",H162,"/",I162)</f>
        <v>392--//////</v>
      </c>
      <c r="C162" s="178"/>
      <c r="D162" s="179"/>
      <c r="E162" s="179"/>
      <c r="F162" s="179"/>
      <c r="G162" s="179"/>
      <c r="H162" s="179"/>
      <c r="I162" s="179"/>
      <c r="J162" s="180"/>
      <c r="K162" s="181" t="b">
        <f>IF(ISNA(MATCH(C162,SupportingData!A:A,0)),FALSE,EXACT(C162,INDEX(SupportingData!A:A,(MATCH(C162,SupportingData!A:A,0)))))</f>
        <v>0</v>
      </c>
      <c r="L162" s="182" t="b">
        <f>IF(ISNA(MATCH(D162,SupportingData!B:B,0)),FALSE,EXACT(D162,INDEX(SupportingData!B:B,(MATCH(D162,SupportingData!B:B,0)))))</f>
        <v>0</v>
      </c>
      <c r="M162" s="183" t="b">
        <f>IF(ISNA(MATCH(E162,SupportingData!D:D,0)),FALSE,EXACT(E162,INDEX(SupportingData!D:D,(MATCH(E162,SupportingData!D:D,0)))))</f>
        <v>0</v>
      </c>
      <c r="N162" s="182" t="b">
        <f>IF(ISNA(MATCH(F162,SupportingData!C:C,0)),FALSE,EXACT(F162,INDEX(SupportingData!C:C,(MATCH(F162,SupportingData!C:C,0)))))</f>
        <v>0</v>
      </c>
      <c r="O162" s="182" t="b">
        <f>IF(ISNA(MATCH(G162,SupportingData!F:F,0)),FALSE,EXACT(G162,INDEX(SupportingData!F:F,(MATCH(G162,SupportingData!F:F,0)))))</f>
        <v>0</v>
      </c>
      <c r="P162" s="182" t="b">
        <f>IF(ISNA(MATCH(H162,ProtectedData!B:B,0)),FALSE,EXACT(H162,INDEX(ProtectedData!B:B,(MATCH(H162,ProtectedData!B:B,0)))))</f>
        <v>0</v>
      </c>
      <c r="Q162" s="182" t="b">
        <f>IF(ISNA(MATCH(I162,SupportingData!G:G,0)),FALSE,EXACT(I162,INDEX(SupportingData!G:G,(MATCH(I162,SupportingData!G:G,0)))))</f>
        <v>0</v>
      </c>
    </row>
    <row r="163" spans="1:17" ht="15">
      <c r="A163" s="147">
        <f t="shared" si="12"/>
        <v>393</v>
      </c>
      <c r="B163" s="170" t="str">
        <f t="shared" si="13"/>
        <v>393--//////</v>
      </c>
      <c r="C163" s="178"/>
      <c r="D163" s="179"/>
      <c r="E163" s="179"/>
      <c r="F163" s="179"/>
      <c r="G163" s="179"/>
      <c r="H163" s="179"/>
      <c r="I163" s="179"/>
      <c r="J163" s="180"/>
      <c r="K163" s="181" t="b">
        <f>IF(ISNA(MATCH(C163,SupportingData!A:A,0)),FALSE,EXACT(C163,INDEX(SupportingData!A:A,(MATCH(C163,SupportingData!A:A,0)))))</f>
        <v>0</v>
      </c>
      <c r="L163" s="182" t="b">
        <f>IF(ISNA(MATCH(D163,SupportingData!B:B,0)),FALSE,EXACT(D163,INDEX(SupportingData!B:B,(MATCH(D163,SupportingData!B:B,0)))))</f>
        <v>0</v>
      </c>
      <c r="M163" s="183" t="b">
        <f>IF(ISNA(MATCH(E163,SupportingData!D:D,0)),FALSE,EXACT(E163,INDEX(SupportingData!D:D,(MATCH(E163,SupportingData!D:D,0)))))</f>
        <v>0</v>
      </c>
      <c r="N163" s="182" t="b">
        <f>IF(ISNA(MATCH(F163,SupportingData!C:C,0)),FALSE,EXACT(F163,INDEX(SupportingData!C:C,(MATCH(F163,SupportingData!C:C,0)))))</f>
        <v>0</v>
      </c>
      <c r="O163" s="182" t="b">
        <f>IF(ISNA(MATCH(G163,SupportingData!F:F,0)),FALSE,EXACT(G163,INDEX(SupportingData!F:F,(MATCH(G163,SupportingData!F:F,0)))))</f>
        <v>0</v>
      </c>
      <c r="P163" s="182" t="b">
        <f>IF(ISNA(MATCH(H163,ProtectedData!B:B,0)),FALSE,EXACT(H163,INDEX(ProtectedData!B:B,(MATCH(H163,ProtectedData!B:B,0)))))</f>
        <v>0</v>
      </c>
      <c r="Q163" s="182" t="b">
        <f>IF(ISNA(MATCH(I163,SupportingData!G:G,0)),FALSE,EXACT(I163,INDEX(SupportingData!G:G,(MATCH(I163,SupportingData!G:G,0)))))</f>
        <v>0</v>
      </c>
    </row>
    <row r="164" spans="1:17" ht="15">
      <c r="A164" s="147">
        <f t="shared" si="12"/>
        <v>394</v>
      </c>
      <c r="B164" s="170" t="str">
        <f t="shared" si="13"/>
        <v>394--//////</v>
      </c>
      <c r="C164" s="178"/>
      <c r="D164" s="179"/>
      <c r="E164" s="179"/>
      <c r="F164" s="179"/>
      <c r="G164" s="179"/>
      <c r="H164" s="179"/>
      <c r="I164" s="179"/>
      <c r="J164" s="180"/>
      <c r="K164" s="181" t="b">
        <f>IF(ISNA(MATCH(C164,SupportingData!A:A,0)),FALSE,EXACT(C164,INDEX(SupportingData!A:A,(MATCH(C164,SupportingData!A:A,0)))))</f>
        <v>0</v>
      </c>
      <c r="L164" s="182" t="b">
        <f>IF(ISNA(MATCH(D164,SupportingData!B:B,0)),FALSE,EXACT(D164,INDEX(SupportingData!B:B,(MATCH(D164,SupportingData!B:B,0)))))</f>
        <v>0</v>
      </c>
      <c r="M164" s="183" t="b">
        <f>IF(ISNA(MATCH(E164,SupportingData!D:D,0)),FALSE,EXACT(E164,INDEX(SupportingData!D:D,(MATCH(E164,SupportingData!D:D,0)))))</f>
        <v>0</v>
      </c>
      <c r="N164" s="182" t="b">
        <f>IF(ISNA(MATCH(F164,SupportingData!C:C,0)),FALSE,EXACT(F164,INDEX(SupportingData!C:C,(MATCH(F164,SupportingData!C:C,0)))))</f>
        <v>0</v>
      </c>
      <c r="O164" s="182" t="b">
        <f>IF(ISNA(MATCH(G164,SupportingData!F:F,0)),FALSE,EXACT(G164,INDEX(SupportingData!F:F,(MATCH(G164,SupportingData!F:F,0)))))</f>
        <v>0</v>
      </c>
      <c r="P164" s="182" t="b">
        <f>IF(ISNA(MATCH(H164,ProtectedData!B:B,0)),FALSE,EXACT(H164,INDEX(ProtectedData!B:B,(MATCH(H164,ProtectedData!B:B,0)))))</f>
        <v>0</v>
      </c>
      <c r="Q164" s="182" t="b">
        <f>IF(ISNA(MATCH(I164,SupportingData!G:G,0)),FALSE,EXACT(I164,INDEX(SupportingData!G:G,(MATCH(I164,SupportingData!G:G,0)))))</f>
        <v>0</v>
      </c>
    </row>
    <row r="165" spans="1:17" ht="15">
      <c r="A165" s="147">
        <f t="shared" si="12"/>
        <v>395</v>
      </c>
      <c r="B165" s="170" t="str">
        <f t="shared" si="13"/>
        <v>395--//////</v>
      </c>
      <c r="C165" s="178"/>
      <c r="D165" s="179"/>
      <c r="E165" s="179"/>
      <c r="F165" s="179"/>
      <c r="G165" s="179"/>
      <c r="H165" s="179"/>
      <c r="I165" s="179"/>
      <c r="J165" s="180"/>
      <c r="K165" s="181" t="b">
        <f>IF(ISNA(MATCH(C165,SupportingData!A:A,0)),FALSE,EXACT(C165,INDEX(SupportingData!A:A,(MATCH(C165,SupportingData!A:A,0)))))</f>
        <v>0</v>
      </c>
      <c r="L165" s="182" t="b">
        <f>IF(ISNA(MATCH(D165,SupportingData!B:B,0)),FALSE,EXACT(D165,INDEX(SupportingData!B:B,(MATCH(D165,SupportingData!B:B,0)))))</f>
        <v>0</v>
      </c>
      <c r="M165" s="183" t="b">
        <f>IF(ISNA(MATCH(E165,SupportingData!D:D,0)),FALSE,EXACT(E165,INDEX(SupportingData!D:D,(MATCH(E165,SupportingData!D:D,0)))))</f>
        <v>0</v>
      </c>
      <c r="N165" s="182" t="b">
        <f>IF(ISNA(MATCH(F165,SupportingData!C:C,0)),FALSE,EXACT(F165,INDEX(SupportingData!C:C,(MATCH(F165,SupportingData!C:C,0)))))</f>
        <v>0</v>
      </c>
      <c r="O165" s="182" t="b">
        <f>IF(ISNA(MATCH(G165,SupportingData!F:F,0)),FALSE,EXACT(G165,INDEX(SupportingData!F:F,(MATCH(G165,SupportingData!F:F,0)))))</f>
        <v>0</v>
      </c>
      <c r="P165" s="182" t="b">
        <f>IF(ISNA(MATCH(H165,ProtectedData!B:B,0)),FALSE,EXACT(H165,INDEX(ProtectedData!B:B,(MATCH(H165,ProtectedData!B:B,0)))))</f>
        <v>0</v>
      </c>
      <c r="Q165" s="182" t="b">
        <f>IF(ISNA(MATCH(I165,SupportingData!G:G,0)),FALSE,EXACT(I165,INDEX(SupportingData!G:G,(MATCH(I165,SupportingData!G:G,0)))))</f>
        <v>0</v>
      </c>
    </row>
    <row r="166" spans="1:17" ht="15">
      <c r="A166" s="147">
        <f t="shared" si="12"/>
        <v>396</v>
      </c>
      <c r="B166" s="170" t="str">
        <f t="shared" si="13"/>
        <v>396--//////</v>
      </c>
      <c r="C166" s="178"/>
      <c r="D166" s="179"/>
      <c r="E166" s="179"/>
      <c r="F166" s="179"/>
      <c r="G166" s="179"/>
      <c r="H166" s="179"/>
      <c r="I166" s="179"/>
      <c r="J166" s="180"/>
      <c r="K166" s="181" t="b">
        <f>IF(ISNA(MATCH(C166,SupportingData!A:A,0)),FALSE,EXACT(C166,INDEX(SupportingData!A:A,(MATCH(C166,SupportingData!A:A,0)))))</f>
        <v>0</v>
      </c>
      <c r="L166" s="182" t="b">
        <f>IF(ISNA(MATCH(D166,SupportingData!B:B,0)),FALSE,EXACT(D166,INDEX(SupportingData!B:B,(MATCH(D166,SupportingData!B:B,0)))))</f>
        <v>0</v>
      </c>
      <c r="M166" s="183" t="b">
        <f>IF(ISNA(MATCH(E166,SupportingData!D:D,0)),FALSE,EXACT(E166,INDEX(SupportingData!D:D,(MATCH(E166,SupportingData!D:D,0)))))</f>
        <v>0</v>
      </c>
      <c r="N166" s="182" t="b">
        <f>IF(ISNA(MATCH(F166,SupportingData!C:C,0)),FALSE,EXACT(F166,INDEX(SupportingData!C:C,(MATCH(F166,SupportingData!C:C,0)))))</f>
        <v>0</v>
      </c>
      <c r="O166" s="182" t="b">
        <f>IF(ISNA(MATCH(G166,SupportingData!F:F,0)),FALSE,EXACT(G166,INDEX(SupportingData!F:F,(MATCH(G166,SupportingData!F:F,0)))))</f>
        <v>0</v>
      </c>
      <c r="P166" s="182" t="b">
        <f>IF(ISNA(MATCH(H166,ProtectedData!B:B,0)),FALSE,EXACT(H166,INDEX(ProtectedData!B:B,(MATCH(H166,ProtectedData!B:B,0)))))</f>
        <v>0</v>
      </c>
      <c r="Q166" s="182" t="b">
        <f>IF(ISNA(MATCH(I166,SupportingData!G:G,0)),FALSE,EXACT(I166,INDEX(SupportingData!G:G,(MATCH(I166,SupportingData!G:G,0)))))</f>
        <v>0</v>
      </c>
    </row>
    <row r="167" spans="1:17" ht="15">
      <c r="A167" s="147">
        <f t="shared" si="12"/>
        <v>397</v>
      </c>
      <c r="B167" s="170" t="str">
        <f t="shared" si="13"/>
        <v>397--//////</v>
      </c>
      <c r="C167" s="178"/>
      <c r="D167" s="179"/>
      <c r="E167" s="179"/>
      <c r="F167" s="179"/>
      <c r="G167" s="179"/>
      <c r="H167" s="179"/>
      <c r="I167" s="179"/>
      <c r="J167" s="180"/>
      <c r="K167" s="181" t="b">
        <f>IF(ISNA(MATCH(C167,SupportingData!A:A,0)),FALSE,EXACT(C167,INDEX(SupportingData!A:A,(MATCH(C167,SupportingData!A:A,0)))))</f>
        <v>0</v>
      </c>
      <c r="L167" s="182" t="b">
        <f>IF(ISNA(MATCH(D167,SupportingData!B:B,0)),FALSE,EXACT(D167,INDEX(SupportingData!B:B,(MATCH(D167,SupportingData!B:B,0)))))</f>
        <v>0</v>
      </c>
      <c r="M167" s="183" t="b">
        <f>IF(ISNA(MATCH(E167,SupportingData!D:D,0)),FALSE,EXACT(E167,INDEX(SupportingData!D:D,(MATCH(E167,SupportingData!D:D,0)))))</f>
        <v>0</v>
      </c>
      <c r="N167" s="182" t="b">
        <f>IF(ISNA(MATCH(F167,SupportingData!C:C,0)),FALSE,EXACT(F167,INDEX(SupportingData!C:C,(MATCH(F167,SupportingData!C:C,0)))))</f>
        <v>0</v>
      </c>
      <c r="O167" s="182" t="b">
        <f>IF(ISNA(MATCH(G167,SupportingData!F:F,0)),FALSE,EXACT(G167,INDEX(SupportingData!F:F,(MATCH(G167,SupportingData!F:F,0)))))</f>
        <v>0</v>
      </c>
      <c r="P167" s="182" t="b">
        <f>IF(ISNA(MATCH(H167,ProtectedData!B:B,0)),FALSE,EXACT(H167,INDEX(ProtectedData!B:B,(MATCH(H167,ProtectedData!B:B,0)))))</f>
        <v>0</v>
      </c>
      <c r="Q167" s="182" t="b">
        <f>IF(ISNA(MATCH(I167,SupportingData!G:G,0)),FALSE,EXACT(I167,INDEX(SupportingData!G:G,(MATCH(I167,SupportingData!G:G,0)))))</f>
        <v>0</v>
      </c>
    </row>
    <row r="168" spans="1:17" ht="15">
      <c r="A168" s="147">
        <f t="shared" si="12"/>
        <v>398</v>
      </c>
      <c r="B168" s="170" t="str">
        <f t="shared" si="13"/>
        <v>398--//////</v>
      </c>
      <c r="C168" s="178"/>
      <c r="D168" s="179"/>
      <c r="E168" s="179"/>
      <c r="F168" s="179"/>
      <c r="G168" s="179"/>
      <c r="H168" s="179"/>
      <c r="I168" s="179"/>
      <c r="J168" s="180"/>
      <c r="K168" s="181" t="b">
        <f>IF(ISNA(MATCH(C168,SupportingData!A:A,0)),FALSE,EXACT(C168,INDEX(SupportingData!A:A,(MATCH(C168,SupportingData!A:A,0)))))</f>
        <v>0</v>
      </c>
      <c r="L168" s="182" t="b">
        <f>IF(ISNA(MATCH(D168,SupportingData!B:B,0)),FALSE,EXACT(D168,INDEX(SupportingData!B:B,(MATCH(D168,SupportingData!B:B,0)))))</f>
        <v>0</v>
      </c>
      <c r="M168" s="183" t="b">
        <f>IF(ISNA(MATCH(E168,SupportingData!D:D,0)),FALSE,EXACT(E168,INDEX(SupportingData!D:D,(MATCH(E168,SupportingData!D:D,0)))))</f>
        <v>0</v>
      </c>
      <c r="N168" s="182" t="b">
        <f>IF(ISNA(MATCH(F168,SupportingData!C:C,0)),FALSE,EXACT(F168,INDEX(SupportingData!C:C,(MATCH(F168,SupportingData!C:C,0)))))</f>
        <v>0</v>
      </c>
      <c r="O168" s="182" t="b">
        <f>IF(ISNA(MATCH(G168,SupportingData!F:F,0)),FALSE,EXACT(G168,INDEX(SupportingData!F:F,(MATCH(G168,SupportingData!F:F,0)))))</f>
        <v>0</v>
      </c>
      <c r="P168" s="182" t="b">
        <f>IF(ISNA(MATCH(H168,ProtectedData!B:B,0)),FALSE,EXACT(H168,INDEX(ProtectedData!B:B,(MATCH(H168,ProtectedData!B:B,0)))))</f>
        <v>0</v>
      </c>
      <c r="Q168" s="182" t="b">
        <f>IF(ISNA(MATCH(I168,SupportingData!G:G,0)),FALSE,EXACT(I168,INDEX(SupportingData!G:G,(MATCH(I168,SupportingData!G:G,0)))))</f>
        <v>0</v>
      </c>
    </row>
    <row r="169" spans="1:17" ht="15">
      <c r="A169" s="147">
        <f t="shared" si="12"/>
        <v>399</v>
      </c>
      <c r="B169" s="170" t="str">
        <f t="shared" si="13"/>
        <v>399--//////</v>
      </c>
      <c r="C169" s="178"/>
      <c r="D169" s="179"/>
      <c r="E169" s="179"/>
      <c r="F169" s="179"/>
      <c r="G169" s="179"/>
      <c r="H169" s="179"/>
      <c r="I169" s="179"/>
      <c r="J169" s="180"/>
      <c r="K169" s="181" t="b">
        <f>IF(ISNA(MATCH(C169,SupportingData!A:A,0)),FALSE,EXACT(C169,INDEX(SupportingData!A:A,(MATCH(C169,SupportingData!A:A,0)))))</f>
        <v>0</v>
      </c>
      <c r="L169" s="182" t="b">
        <f>IF(ISNA(MATCH(D169,SupportingData!B:B,0)),FALSE,EXACT(D169,INDEX(SupportingData!B:B,(MATCH(D169,SupportingData!B:B,0)))))</f>
        <v>0</v>
      </c>
      <c r="M169" s="183" t="b">
        <f>IF(ISNA(MATCH(E169,SupportingData!D:D,0)),FALSE,EXACT(E169,INDEX(SupportingData!D:D,(MATCH(E169,SupportingData!D:D,0)))))</f>
        <v>0</v>
      </c>
      <c r="N169" s="182" t="b">
        <f>IF(ISNA(MATCH(F169,SupportingData!C:C,0)),FALSE,EXACT(F169,INDEX(SupportingData!C:C,(MATCH(F169,SupportingData!C:C,0)))))</f>
        <v>0</v>
      </c>
      <c r="O169" s="182" t="b">
        <f>IF(ISNA(MATCH(G169,SupportingData!F:F,0)),FALSE,EXACT(G169,INDEX(SupportingData!F:F,(MATCH(G169,SupportingData!F:F,0)))))</f>
        <v>0</v>
      </c>
      <c r="P169" s="182" t="b">
        <f>IF(ISNA(MATCH(H169,ProtectedData!B:B,0)),FALSE,EXACT(H169,INDEX(ProtectedData!B:B,(MATCH(H169,ProtectedData!B:B,0)))))</f>
        <v>0</v>
      </c>
      <c r="Q169" s="182" t="b">
        <f>IF(ISNA(MATCH(I169,SupportingData!G:G,0)),FALSE,EXACT(I169,INDEX(SupportingData!G:G,(MATCH(I169,SupportingData!G:G,0)))))</f>
        <v>0</v>
      </c>
    </row>
    <row r="170" spans="1:17" ht="15">
      <c r="A170" s="147">
        <f t="shared" si="12"/>
        <v>400</v>
      </c>
      <c r="B170" s="170" t="str">
        <f t="shared" si="13"/>
        <v>400--//////</v>
      </c>
      <c r="C170" s="178"/>
      <c r="D170" s="179"/>
      <c r="E170" s="179"/>
      <c r="F170" s="179"/>
      <c r="G170" s="179"/>
      <c r="H170" s="179"/>
      <c r="I170" s="179"/>
      <c r="J170" s="180"/>
      <c r="K170" s="181" t="b">
        <f>IF(ISNA(MATCH(C170,SupportingData!A:A,0)),FALSE,EXACT(C170,INDEX(SupportingData!A:A,(MATCH(C170,SupportingData!A:A,0)))))</f>
        <v>0</v>
      </c>
      <c r="L170" s="182" t="b">
        <f>IF(ISNA(MATCH(D170,SupportingData!B:B,0)),FALSE,EXACT(D170,INDEX(SupportingData!B:B,(MATCH(D170,SupportingData!B:B,0)))))</f>
        <v>0</v>
      </c>
      <c r="M170" s="183" t="b">
        <f>IF(ISNA(MATCH(E170,SupportingData!D:D,0)),FALSE,EXACT(E170,INDEX(SupportingData!D:D,(MATCH(E170,SupportingData!D:D,0)))))</f>
        <v>0</v>
      </c>
      <c r="N170" s="182" t="b">
        <f>IF(ISNA(MATCH(F170,SupportingData!C:C,0)),FALSE,EXACT(F170,INDEX(SupportingData!C:C,(MATCH(F170,SupportingData!C:C,0)))))</f>
        <v>0</v>
      </c>
      <c r="O170" s="182" t="b">
        <f>IF(ISNA(MATCH(G170,SupportingData!F:F,0)),FALSE,EXACT(G170,INDEX(SupportingData!F:F,(MATCH(G170,SupportingData!F:F,0)))))</f>
        <v>0</v>
      </c>
      <c r="P170" s="182" t="b">
        <f>IF(ISNA(MATCH(H170,ProtectedData!B:B,0)),FALSE,EXACT(H170,INDEX(ProtectedData!B:B,(MATCH(H170,ProtectedData!B:B,0)))))</f>
        <v>0</v>
      </c>
      <c r="Q170" s="182" t="b">
        <f>IF(ISNA(MATCH(I170,SupportingData!G:G,0)),FALSE,EXACT(I170,INDEX(SupportingData!G:G,(MATCH(I170,SupportingData!G:G,0)))))</f>
        <v>0</v>
      </c>
    </row>
    <row r="171" spans="1:17" ht="15">
      <c r="A171" s="147">
        <f t="shared" si="12"/>
        <v>401</v>
      </c>
      <c r="B171" s="170" t="str">
        <f t="shared" si="13"/>
        <v>401--//////</v>
      </c>
      <c r="C171" s="178"/>
      <c r="D171" s="179"/>
      <c r="E171" s="179"/>
      <c r="F171" s="179"/>
      <c r="G171" s="179"/>
      <c r="H171" s="179"/>
      <c r="I171" s="179"/>
      <c r="J171" s="180"/>
      <c r="K171" s="181" t="b">
        <f>IF(ISNA(MATCH(C171,SupportingData!A:A,0)),FALSE,EXACT(C171,INDEX(SupportingData!A:A,(MATCH(C171,SupportingData!A:A,0)))))</f>
        <v>0</v>
      </c>
      <c r="L171" s="182" t="b">
        <f>IF(ISNA(MATCH(D171,SupportingData!B:B,0)),FALSE,EXACT(D171,INDEX(SupportingData!B:B,(MATCH(D171,SupportingData!B:B,0)))))</f>
        <v>0</v>
      </c>
      <c r="M171" s="183" t="b">
        <f>IF(ISNA(MATCH(E171,SupportingData!D:D,0)),FALSE,EXACT(E171,INDEX(SupportingData!D:D,(MATCH(E171,SupportingData!D:D,0)))))</f>
        <v>0</v>
      </c>
      <c r="N171" s="182" t="b">
        <f>IF(ISNA(MATCH(F171,SupportingData!C:C,0)),FALSE,EXACT(F171,INDEX(SupportingData!C:C,(MATCH(F171,SupportingData!C:C,0)))))</f>
        <v>0</v>
      </c>
      <c r="O171" s="182" t="b">
        <f>IF(ISNA(MATCH(G171,SupportingData!F:F,0)),FALSE,EXACT(G171,INDEX(SupportingData!F:F,(MATCH(G171,SupportingData!F:F,0)))))</f>
        <v>0</v>
      </c>
      <c r="P171" s="182" t="b">
        <f>IF(ISNA(MATCH(H171,ProtectedData!B:B,0)),FALSE,EXACT(H171,INDEX(ProtectedData!B:B,(MATCH(H171,ProtectedData!B:B,0)))))</f>
        <v>0</v>
      </c>
      <c r="Q171" s="182" t="b">
        <f>IF(ISNA(MATCH(I171,SupportingData!G:G,0)),FALSE,EXACT(I171,INDEX(SupportingData!G:G,(MATCH(I171,SupportingData!G:G,0)))))</f>
        <v>0</v>
      </c>
    </row>
    <row r="172" spans="1:17" ht="15">
      <c r="A172" s="147">
        <f t="shared" si="12"/>
        <v>402</v>
      </c>
      <c r="B172" s="170" t="str">
        <f t="shared" si="13"/>
        <v>402--//////</v>
      </c>
      <c r="C172" s="178"/>
      <c r="D172" s="179"/>
      <c r="E172" s="179"/>
      <c r="F172" s="179"/>
      <c r="G172" s="179"/>
      <c r="H172" s="179"/>
      <c r="I172" s="179"/>
      <c r="J172" s="180"/>
      <c r="K172" s="181" t="b">
        <f>IF(ISNA(MATCH(C172,SupportingData!A:A,0)),FALSE,EXACT(C172,INDEX(SupportingData!A:A,(MATCH(C172,SupportingData!A:A,0)))))</f>
        <v>0</v>
      </c>
      <c r="L172" s="182" t="b">
        <f>IF(ISNA(MATCH(D172,SupportingData!B:B,0)),FALSE,EXACT(D172,INDEX(SupportingData!B:B,(MATCH(D172,SupportingData!B:B,0)))))</f>
        <v>0</v>
      </c>
      <c r="M172" s="183" t="b">
        <f>IF(ISNA(MATCH(E172,SupportingData!D:D,0)),FALSE,EXACT(E172,INDEX(SupportingData!D:D,(MATCH(E172,SupportingData!D:D,0)))))</f>
        <v>0</v>
      </c>
      <c r="N172" s="182" t="b">
        <f>IF(ISNA(MATCH(F172,SupportingData!C:C,0)),FALSE,EXACT(F172,INDEX(SupportingData!C:C,(MATCH(F172,SupportingData!C:C,0)))))</f>
        <v>0</v>
      </c>
      <c r="O172" s="182" t="b">
        <f>IF(ISNA(MATCH(G172,SupportingData!F:F,0)),FALSE,EXACT(G172,INDEX(SupportingData!F:F,(MATCH(G172,SupportingData!F:F,0)))))</f>
        <v>0</v>
      </c>
      <c r="P172" s="182" t="b">
        <f>IF(ISNA(MATCH(H172,ProtectedData!B:B,0)),FALSE,EXACT(H172,INDEX(ProtectedData!B:B,(MATCH(H172,ProtectedData!B:B,0)))))</f>
        <v>0</v>
      </c>
      <c r="Q172" s="182" t="b">
        <f>IF(ISNA(MATCH(I172,SupportingData!G:G,0)),FALSE,EXACT(I172,INDEX(SupportingData!G:G,(MATCH(I172,SupportingData!G:G,0)))))</f>
        <v>0</v>
      </c>
    </row>
    <row r="173" spans="1:17" ht="15">
      <c r="A173" s="147">
        <f t="shared" si="12"/>
        <v>403</v>
      </c>
      <c r="B173" s="170" t="str">
        <f t="shared" si="13"/>
        <v>403--//////</v>
      </c>
      <c r="C173" s="178"/>
      <c r="D173" s="179"/>
      <c r="E173" s="179"/>
      <c r="F173" s="179"/>
      <c r="G173" s="179"/>
      <c r="H173" s="179"/>
      <c r="I173" s="179"/>
      <c r="J173" s="180"/>
      <c r="K173" s="181" t="b">
        <f>IF(ISNA(MATCH(C173,SupportingData!A:A,0)),FALSE,EXACT(C173,INDEX(SupportingData!A:A,(MATCH(C173,SupportingData!A:A,0)))))</f>
        <v>0</v>
      </c>
      <c r="L173" s="182" t="b">
        <f>IF(ISNA(MATCH(D173,SupportingData!B:B,0)),FALSE,EXACT(D173,INDEX(SupportingData!B:B,(MATCH(D173,SupportingData!B:B,0)))))</f>
        <v>0</v>
      </c>
      <c r="M173" s="183" t="b">
        <f>IF(ISNA(MATCH(E173,SupportingData!D:D,0)),FALSE,EXACT(E173,INDEX(SupportingData!D:D,(MATCH(E173,SupportingData!D:D,0)))))</f>
        <v>0</v>
      </c>
      <c r="N173" s="182" t="b">
        <f>IF(ISNA(MATCH(F173,SupportingData!C:C,0)),FALSE,EXACT(F173,INDEX(SupportingData!C:C,(MATCH(F173,SupportingData!C:C,0)))))</f>
        <v>0</v>
      </c>
      <c r="O173" s="182" t="b">
        <f>IF(ISNA(MATCH(G173,SupportingData!F:F,0)),FALSE,EXACT(G173,INDEX(SupportingData!F:F,(MATCH(G173,SupportingData!F:F,0)))))</f>
        <v>0</v>
      </c>
      <c r="P173" s="182" t="b">
        <f>IF(ISNA(MATCH(H173,ProtectedData!B:B,0)),FALSE,EXACT(H173,INDEX(ProtectedData!B:B,(MATCH(H173,ProtectedData!B:B,0)))))</f>
        <v>0</v>
      </c>
      <c r="Q173" s="182" t="b">
        <f>IF(ISNA(MATCH(I173,SupportingData!G:G,0)),FALSE,EXACT(I173,INDEX(SupportingData!G:G,(MATCH(I173,SupportingData!G:G,0)))))</f>
        <v>0</v>
      </c>
    </row>
    <row r="174" spans="1:17" ht="15">
      <c r="A174" s="147">
        <f t="shared" si="12"/>
        <v>404</v>
      </c>
      <c r="B174" s="170" t="str">
        <f t="shared" si="13"/>
        <v>404--//////</v>
      </c>
      <c r="C174" s="178"/>
      <c r="D174" s="179"/>
      <c r="E174" s="179"/>
      <c r="F174" s="179"/>
      <c r="G174" s="179"/>
      <c r="H174" s="179"/>
      <c r="I174" s="179"/>
      <c r="J174" s="180"/>
      <c r="K174" s="181" t="b">
        <f>IF(ISNA(MATCH(C174,SupportingData!A:A,0)),FALSE,EXACT(C174,INDEX(SupportingData!A:A,(MATCH(C174,SupportingData!A:A,0)))))</f>
        <v>0</v>
      </c>
      <c r="L174" s="182" t="b">
        <f>IF(ISNA(MATCH(D174,SupportingData!B:B,0)),FALSE,EXACT(D174,INDEX(SupportingData!B:B,(MATCH(D174,SupportingData!B:B,0)))))</f>
        <v>0</v>
      </c>
      <c r="M174" s="183" t="b">
        <f>IF(ISNA(MATCH(E174,SupportingData!D:D,0)),FALSE,EXACT(E174,INDEX(SupportingData!D:D,(MATCH(E174,SupportingData!D:D,0)))))</f>
        <v>0</v>
      </c>
      <c r="N174" s="182" t="b">
        <f>IF(ISNA(MATCH(F174,SupportingData!C:C,0)),FALSE,EXACT(F174,INDEX(SupportingData!C:C,(MATCH(F174,SupportingData!C:C,0)))))</f>
        <v>0</v>
      </c>
      <c r="O174" s="182" t="b">
        <f>IF(ISNA(MATCH(G174,SupportingData!F:F,0)),FALSE,EXACT(G174,INDEX(SupportingData!F:F,(MATCH(G174,SupportingData!F:F,0)))))</f>
        <v>0</v>
      </c>
      <c r="P174" s="182" t="b">
        <f>IF(ISNA(MATCH(H174,ProtectedData!B:B,0)),FALSE,EXACT(H174,INDEX(ProtectedData!B:B,(MATCH(H174,ProtectedData!B:B,0)))))</f>
        <v>0</v>
      </c>
      <c r="Q174" s="182" t="b">
        <f>IF(ISNA(MATCH(I174,SupportingData!G:G,0)),FALSE,EXACT(I174,INDEX(SupportingData!G:G,(MATCH(I174,SupportingData!G:G,0)))))</f>
        <v>0</v>
      </c>
    </row>
    <row r="175" spans="1:17" ht="15">
      <c r="A175" s="147">
        <f t="shared" si="12"/>
        <v>405</v>
      </c>
      <c r="B175" s="170" t="str">
        <f t="shared" si="13"/>
        <v>405--//////</v>
      </c>
      <c r="C175" s="178"/>
      <c r="D175" s="179"/>
      <c r="E175" s="179"/>
      <c r="F175" s="179"/>
      <c r="G175" s="179"/>
      <c r="H175" s="179"/>
      <c r="I175" s="179"/>
      <c r="J175" s="180"/>
      <c r="K175" s="181" t="b">
        <f>IF(ISNA(MATCH(C175,SupportingData!A:A,0)),FALSE,EXACT(C175,INDEX(SupportingData!A:A,(MATCH(C175,SupportingData!A:A,0)))))</f>
        <v>0</v>
      </c>
      <c r="L175" s="182" t="b">
        <f>IF(ISNA(MATCH(D175,SupportingData!B:B,0)),FALSE,EXACT(D175,INDEX(SupportingData!B:B,(MATCH(D175,SupportingData!B:B,0)))))</f>
        <v>0</v>
      </c>
      <c r="M175" s="183" t="b">
        <f>IF(ISNA(MATCH(E175,SupportingData!D:D,0)),FALSE,EXACT(E175,INDEX(SupportingData!D:D,(MATCH(E175,SupportingData!D:D,0)))))</f>
        <v>0</v>
      </c>
      <c r="N175" s="182" t="b">
        <f>IF(ISNA(MATCH(F175,SupportingData!C:C,0)),FALSE,EXACT(F175,INDEX(SupportingData!C:C,(MATCH(F175,SupportingData!C:C,0)))))</f>
        <v>0</v>
      </c>
      <c r="O175" s="182" t="b">
        <f>IF(ISNA(MATCH(G175,SupportingData!F:F,0)),FALSE,EXACT(G175,INDEX(SupportingData!F:F,(MATCH(G175,SupportingData!F:F,0)))))</f>
        <v>0</v>
      </c>
      <c r="P175" s="182" t="b">
        <f>IF(ISNA(MATCH(H175,ProtectedData!B:B,0)),FALSE,EXACT(H175,INDEX(ProtectedData!B:B,(MATCH(H175,ProtectedData!B:B,0)))))</f>
        <v>0</v>
      </c>
      <c r="Q175" s="182" t="b">
        <f>IF(ISNA(MATCH(I175,SupportingData!G:G,0)),FALSE,EXACT(I175,INDEX(SupportingData!G:G,(MATCH(I175,SupportingData!G:G,0)))))</f>
        <v>0</v>
      </c>
    </row>
    <row r="176" spans="1:17" ht="15">
      <c r="A176" s="147">
        <f t="shared" si="12"/>
        <v>406</v>
      </c>
      <c r="B176" s="170" t="str">
        <f t="shared" si="13"/>
        <v>406--//////</v>
      </c>
      <c r="C176" s="178"/>
      <c r="D176" s="179"/>
      <c r="E176" s="179"/>
      <c r="F176" s="179"/>
      <c r="G176" s="179"/>
      <c r="H176" s="179"/>
      <c r="I176" s="179"/>
      <c r="J176" s="180"/>
      <c r="K176" s="181" t="b">
        <f>IF(ISNA(MATCH(C176,SupportingData!A:A,0)),FALSE,EXACT(C176,INDEX(SupportingData!A:A,(MATCH(C176,SupportingData!A:A,0)))))</f>
        <v>0</v>
      </c>
      <c r="L176" s="182" t="b">
        <f>IF(ISNA(MATCH(D176,SupportingData!B:B,0)),FALSE,EXACT(D176,INDEX(SupportingData!B:B,(MATCH(D176,SupportingData!B:B,0)))))</f>
        <v>0</v>
      </c>
      <c r="M176" s="183" t="b">
        <f>IF(ISNA(MATCH(E176,SupportingData!D:D,0)),FALSE,EXACT(E176,INDEX(SupportingData!D:D,(MATCH(E176,SupportingData!D:D,0)))))</f>
        <v>0</v>
      </c>
      <c r="N176" s="182" t="b">
        <f>IF(ISNA(MATCH(F176,SupportingData!C:C,0)),FALSE,EXACT(F176,INDEX(SupportingData!C:C,(MATCH(F176,SupportingData!C:C,0)))))</f>
        <v>0</v>
      </c>
      <c r="O176" s="182" t="b">
        <f>IF(ISNA(MATCH(G176,SupportingData!F:F,0)),FALSE,EXACT(G176,INDEX(SupportingData!F:F,(MATCH(G176,SupportingData!F:F,0)))))</f>
        <v>0</v>
      </c>
      <c r="P176" s="182" t="b">
        <f>IF(ISNA(MATCH(H176,ProtectedData!B:B,0)),FALSE,EXACT(H176,INDEX(ProtectedData!B:B,(MATCH(H176,ProtectedData!B:B,0)))))</f>
        <v>0</v>
      </c>
      <c r="Q176" s="182" t="b">
        <f>IF(ISNA(MATCH(I176,SupportingData!G:G,0)),FALSE,EXACT(I176,INDEX(SupportingData!G:G,(MATCH(I176,SupportingData!G:G,0)))))</f>
        <v>0</v>
      </c>
    </row>
    <row r="177" spans="1:17" ht="15">
      <c r="A177" s="147">
        <f t="shared" si="12"/>
        <v>407</v>
      </c>
      <c r="B177" s="170" t="str">
        <f t="shared" si="13"/>
        <v>407--//////</v>
      </c>
      <c r="C177" s="178"/>
      <c r="D177" s="179"/>
      <c r="E177" s="179"/>
      <c r="F177" s="179"/>
      <c r="G177" s="179"/>
      <c r="H177" s="179"/>
      <c r="I177" s="179"/>
      <c r="J177" s="180"/>
      <c r="K177" s="181" t="b">
        <f>IF(ISNA(MATCH(C177,SupportingData!A:A,0)),FALSE,EXACT(C177,INDEX(SupportingData!A:A,(MATCH(C177,SupportingData!A:A,0)))))</f>
        <v>0</v>
      </c>
      <c r="L177" s="182" t="b">
        <f>IF(ISNA(MATCH(D177,SupportingData!B:B,0)),FALSE,EXACT(D177,INDEX(SupportingData!B:B,(MATCH(D177,SupportingData!B:B,0)))))</f>
        <v>0</v>
      </c>
      <c r="M177" s="183" t="b">
        <f>IF(ISNA(MATCH(E177,SupportingData!D:D,0)),FALSE,EXACT(E177,INDEX(SupportingData!D:D,(MATCH(E177,SupportingData!D:D,0)))))</f>
        <v>0</v>
      </c>
      <c r="N177" s="182" t="b">
        <f>IF(ISNA(MATCH(F177,SupportingData!C:C,0)),FALSE,EXACT(F177,INDEX(SupportingData!C:C,(MATCH(F177,SupportingData!C:C,0)))))</f>
        <v>0</v>
      </c>
      <c r="O177" s="182" t="b">
        <f>IF(ISNA(MATCH(G177,SupportingData!F:F,0)),FALSE,EXACT(G177,INDEX(SupportingData!F:F,(MATCH(G177,SupportingData!F:F,0)))))</f>
        <v>0</v>
      </c>
      <c r="P177" s="182" t="b">
        <f>IF(ISNA(MATCH(H177,ProtectedData!B:B,0)),FALSE,EXACT(H177,INDEX(ProtectedData!B:B,(MATCH(H177,ProtectedData!B:B,0)))))</f>
        <v>0</v>
      </c>
      <c r="Q177" s="182" t="b">
        <f>IF(ISNA(MATCH(I177,SupportingData!G:G,0)),FALSE,EXACT(I177,INDEX(SupportingData!G:G,(MATCH(I177,SupportingData!G:G,0)))))</f>
        <v>0</v>
      </c>
    </row>
    <row r="178" spans="1:17" ht="15">
      <c r="A178" s="147">
        <f t="shared" si="12"/>
        <v>408</v>
      </c>
      <c r="B178" s="170" t="str">
        <f t="shared" si="13"/>
        <v>408--//////</v>
      </c>
      <c r="C178" s="178"/>
      <c r="D178" s="179"/>
      <c r="E178" s="179"/>
      <c r="F178" s="179"/>
      <c r="G178" s="179"/>
      <c r="H178" s="179"/>
      <c r="I178" s="179"/>
      <c r="J178" s="180"/>
      <c r="K178" s="181" t="b">
        <f>IF(ISNA(MATCH(C178,SupportingData!A:A,0)),FALSE,EXACT(C178,INDEX(SupportingData!A:A,(MATCH(C178,SupportingData!A:A,0)))))</f>
        <v>0</v>
      </c>
      <c r="L178" s="182" t="b">
        <f>IF(ISNA(MATCH(D178,SupportingData!B:B,0)),FALSE,EXACT(D178,INDEX(SupportingData!B:B,(MATCH(D178,SupportingData!B:B,0)))))</f>
        <v>0</v>
      </c>
      <c r="M178" s="183" t="b">
        <f>IF(ISNA(MATCH(E178,SupportingData!D:D,0)),FALSE,EXACT(E178,INDEX(SupportingData!D:D,(MATCH(E178,SupportingData!D:D,0)))))</f>
        <v>0</v>
      </c>
      <c r="N178" s="182" t="b">
        <f>IF(ISNA(MATCH(F178,SupportingData!C:C,0)),FALSE,EXACT(F178,INDEX(SupportingData!C:C,(MATCH(F178,SupportingData!C:C,0)))))</f>
        <v>0</v>
      </c>
      <c r="O178" s="182" t="b">
        <f>IF(ISNA(MATCH(G178,SupportingData!F:F,0)),FALSE,EXACT(G178,INDEX(SupportingData!F:F,(MATCH(G178,SupportingData!F:F,0)))))</f>
        <v>0</v>
      </c>
      <c r="P178" s="182" t="b">
        <f>IF(ISNA(MATCH(H178,ProtectedData!B:B,0)),FALSE,EXACT(H178,INDEX(ProtectedData!B:B,(MATCH(H178,ProtectedData!B:B,0)))))</f>
        <v>0</v>
      </c>
      <c r="Q178" s="182" t="b">
        <f>IF(ISNA(MATCH(I178,SupportingData!G:G,0)),FALSE,EXACT(I178,INDEX(SupportingData!G:G,(MATCH(I178,SupportingData!G:G,0)))))</f>
        <v>0</v>
      </c>
    </row>
    <row r="179" spans="1:17" ht="15">
      <c r="A179" s="147">
        <f t="shared" si="12"/>
        <v>409</v>
      </c>
      <c r="B179" s="170" t="str">
        <f t="shared" si="13"/>
        <v>409--//////</v>
      </c>
      <c r="C179" s="178"/>
      <c r="D179" s="179"/>
      <c r="E179" s="179"/>
      <c r="F179" s="179"/>
      <c r="G179" s="179"/>
      <c r="H179" s="179"/>
      <c r="I179" s="179"/>
      <c r="J179" s="180"/>
      <c r="K179" s="181" t="b">
        <f>IF(ISNA(MATCH(C179,SupportingData!A:A,0)),FALSE,EXACT(C179,INDEX(SupportingData!A:A,(MATCH(C179,SupportingData!A:A,0)))))</f>
        <v>0</v>
      </c>
      <c r="L179" s="182" t="b">
        <f>IF(ISNA(MATCH(D179,SupportingData!B:B,0)),FALSE,EXACT(D179,INDEX(SupportingData!B:B,(MATCH(D179,SupportingData!B:B,0)))))</f>
        <v>0</v>
      </c>
      <c r="M179" s="183" t="b">
        <f>IF(ISNA(MATCH(E179,SupportingData!D:D,0)),FALSE,EXACT(E179,INDEX(SupportingData!D:D,(MATCH(E179,SupportingData!D:D,0)))))</f>
        <v>0</v>
      </c>
      <c r="N179" s="182" t="b">
        <f>IF(ISNA(MATCH(F179,SupportingData!C:C,0)),FALSE,EXACT(F179,INDEX(SupportingData!C:C,(MATCH(F179,SupportingData!C:C,0)))))</f>
        <v>0</v>
      </c>
      <c r="O179" s="182" t="b">
        <f>IF(ISNA(MATCH(G179,SupportingData!F:F,0)),FALSE,EXACT(G179,INDEX(SupportingData!F:F,(MATCH(G179,SupportingData!F:F,0)))))</f>
        <v>0</v>
      </c>
      <c r="P179" s="182" t="b">
        <f>IF(ISNA(MATCH(H179,ProtectedData!B:B,0)),FALSE,EXACT(H179,INDEX(ProtectedData!B:B,(MATCH(H179,ProtectedData!B:B,0)))))</f>
        <v>0</v>
      </c>
      <c r="Q179" s="182" t="b">
        <f>IF(ISNA(MATCH(I179,SupportingData!G:G,0)),FALSE,EXACT(I179,INDEX(SupportingData!G:G,(MATCH(I179,SupportingData!G:G,0)))))</f>
        <v>0</v>
      </c>
    </row>
    <row r="180" spans="1:17" ht="15">
      <c r="A180" s="147">
        <f t="shared" si="12"/>
        <v>410</v>
      </c>
      <c r="B180" s="170" t="str">
        <f t="shared" si="13"/>
        <v>410--//////</v>
      </c>
      <c r="C180" s="178"/>
      <c r="D180" s="179"/>
      <c r="E180" s="179"/>
      <c r="F180" s="179"/>
      <c r="G180" s="179"/>
      <c r="H180" s="179"/>
      <c r="I180" s="179"/>
      <c r="J180" s="180"/>
      <c r="K180" s="181" t="b">
        <f>IF(ISNA(MATCH(C180,SupportingData!A:A,0)),FALSE,EXACT(C180,INDEX(SupportingData!A:A,(MATCH(C180,SupportingData!A:A,0)))))</f>
        <v>0</v>
      </c>
      <c r="L180" s="182" t="b">
        <f>IF(ISNA(MATCH(D180,SupportingData!B:B,0)),FALSE,EXACT(D180,INDEX(SupportingData!B:B,(MATCH(D180,SupportingData!B:B,0)))))</f>
        <v>0</v>
      </c>
      <c r="M180" s="183" t="b">
        <f>IF(ISNA(MATCH(E180,SupportingData!D:D,0)),FALSE,EXACT(E180,INDEX(SupportingData!D:D,(MATCH(E180,SupportingData!D:D,0)))))</f>
        <v>0</v>
      </c>
      <c r="N180" s="182" t="b">
        <f>IF(ISNA(MATCH(F180,SupportingData!C:C,0)),FALSE,EXACT(F180,INDEX(SupportingData!C:C,(MATCH(F180,SupportingData!C:C,0)))))</f>
        <v>0</v>
      </c>
      <c r="O180" s="182" t="b">
        <f>IF(ISNA(MATCH(G180,SupportingData!F:F,0)),FALSE,EXACT(G180,INDEX(SupportingData!F:F,(MATCH(G180,SupportingData!F:F,0)))))</f>
        <v>0</v>
      </c>
      <c r="P180" s="182" t="b">
        <f>IF(ISNA(MATCH(H180,ProtectedData!B:B,0)),FALSE,EXACT(H180,INDEX(ProtectedData!B:B,(MATCH(H180,ProtectedData!B:B,0)))))</f>
        <v>0</v>
      </c>
      <c r="Q180" s="182" t="b">
        <f>IF(ISNA(MATCH(I180,SupportingData!G:G,0)),FALSE,EXACT(I180,INDEX(SupportingData!G:G,(MATCH(I180,SupportingData!G:G,0)))))</f>
        <v>0</v>
      </c>
    </row>
    <row r="181" spans="1:17" ht="15">
      <c r="A181" s="147">
        <f t="shared" si="12"/>
        <v>411</v>
      </c>
      <c r="B181" s="170" t="str">
        <f t="shared" si="13"/>
        <v>411--//////</v>
      </c>
      <c r="C181" s="178"/>
      <c r="D181" s="179"/>
      <c r="E181" s="179"/>
      <c r="F181" s="179"/>
      <c r="G181" s="179"/>
      <c r="H181" s="179"/>
      <c r="I181" s="179"/>
      <c r="J181" s="180"/>
      <c r="K181" s="181" t="b">
        <f>IF(ISNA(MATCH(C181,SupportingData!A:A,0)),FALSE,EXACT(C181,INDEX(SupportingData!A:A,(MATCH(C181,SupportingData!A:A,0)))))</f>
        <v>0</v>
      </c>
      <c r="L181" s="182" t="b">
        <f>IF(ISNA(MATCH(D181,SupportingData!B:B,0)),FALSE,EXACT(D181,INDEX(SupportingData!B:B,(MATCH(D181,SupportingData!B:B,0)))))</f>
        <v>0</v>
      </c>
      <c r="M181" s="183" t="b">
        <f>IF(ISNA(MATCH(E181,SupportingData!D:D,0)),FALSE,EXACT(E181,INDEX(SupportingData!D:D,(MATCH(E181,SupportingData!D:D,0)))))</f>
        <v>0</v>
      </c>
      <c r="N181" s="182" t="b">
        <f>IF(ISNA(MATCH(F181,SupportingData!C:C,0)),FALSE,EXACT(F181,INDEX(SupportingData!C:C,(MATCH(F181,SupportingData!C:C,0)))))</f>
        <v>0</v>
      </c>
      <c r="O181" s="182" t="b">
        <f>IF(ISNA(MATCH(G181,SupportingData!F:F,0)),FALSE,EXACT(G181,INDEX(SupportingData!F:F,(MATCH(G181,SupportingData!F:F,0)))))</f>
        <v>0</v>
      </c>
      <c r="P181" s="182" t="b">
        <f>IF(ISNA(MATCH(H181,ProtectedData!B:B,0)),FALSE,EXACT(H181,INDEX(ProtectedData!B:B,(MATCH(H181,ProtectedData!B:B,0)))))</f>
        <v>0</v>
      </c>
      <c r="Q181" s="182" t="b">
        <f>IF(ISNA(MATCH(I181,SupportingData!G:G,0)),FALSE,EXACT(I181,INDEX(SupportingData!G:G,(MATCH(I181,SupportingData!G:G,0)))))</f>
        <v>0</v>
      </c>
    </row>
    <row r="182" spans="1:17" ht="15">
      <c r="A182" s="147">
        <f t="shared" si="12"/>
        <v>412</v>
      </c>
      <c r="B182" s="170" t="str">
        <f t="shared" si="13"/>
        <v>412--//////</v>
      </c>
      <c r="C182" s="178"/>
      <c r="D182" s="179"/>
      <c r="E182" s="179"/>
      <c r="F182" s="179"/>
      <c r="G182" s="179"/>
      <c r="H182" s="179"/>
      <c r="I182" s="179"/>
      <c r="J182" s="180"/>
      <c r="K182" s="181" t="b">
        <f>IF(ISNA(MATCH(C182,SupportingData!A:A,0)),FALSE,EXACT(C182,INDEX(SupportingData!A:A,(MATCH(C182,SupportingData!A:A,0)))))</f>
        <v>0</v>
      </c>
      <c r="L182" s="182" t="b">
        <f>IF(ISNA(MATCH(D182,SupportingData!B:B,0)),FALSE,EXACT(D182,INDEX(SupportingData!B:B,(MATCH(D182,SupportingData!B:B,0)))))</f>
        <v>0</v>
      </c>
      <c r="M182" s="183" t="b">
        <f>IF(ISNA(MATCH(E182,SupportingData!D:D,0)),FALSE,EXACT(E182,INDEX(SupportingData!D:D,(MATCH(E182,SupportingData!D:D,0)))))</f>
        <v>0</v>
      </c>
      <c r="N182" s="182" t="b">
        <f>IF(ISNA(MATCH(F182,SupportingData!C:C,0)),FALSE,EXACT(F182,INDEX(SupportingData!C:C,(MATCH(F182,SupportingData!C:C,0)))))</f>
        <v>0</v>
      </c>
      <c r="O182" s="182" t="b">
        <f>IF(ISNA(MATCH(G182,SupportingData!F:F,0)),FALSE,EXACT(G182,INDEX(SupportingData!F:F,(MATCH(G182,SupportingData!F:F,0)))))</f>
        <v>0</v>
      </c>
      <c r="P182" s="182" t="b">
        <f>IF(ISNA(MATCH(H182,ProtectedData!B:B,0)),FALSE,EXACT(H182,INDEX(ProtectedData!B:B,(MATCH(H182,ProtectedData!B:B,0)))))</f>
        <v>0</v>
      </c>
      <c r="Q182" s="182" t="b">
        <f>IF(ISNA(MATCH(I182,SupportingData!G:G,0)),FALSE,EXACT(I182,INDEX(SupportingData!G:G,(MATCH(I182,SupportingData!G:G,0)))))</f>
        <v>0</v>
      </c>
    </row>
    <row r="183" spans="1:17" ht="15">
      <c r="A183" s="147">
        <f t="shared" si="12"/>
        <v>413</v>
      </c>
      <c r="B183" s="170" t="str">
        <f t="shared" si="13"/>
        <v>413--//////</v>
      </c>
      <c r="C183" s="178"/>
      <c r="D183" s="179"/>
      <c r="E183" s="179"/>
      <c r="F183" s="179"/>
      <c r="G183" s="179"/>
      <c r="H183" s="179"/>
      <c r="I183" s="179"/>
      <c r="J183" s="180"/>
      <c r="K183" s="181" t="b">
        <f>IF(ISNA(MATCH(C183,SupportingData!A:A,0)),FALSE,EXACT(C183,INDEX(SupportingData!A:A,(MATCH(C183,SupportingData!A:A,0)))))</f>
        <v>0</v>
      </c>
      <c r="L183" s="182" t="b">
        <f>IF(ISNA(MATCH(D183,SupportingData!B:B,0)),FALSE,EXACT(D183,INDEX(SupportingData!B:B,(MATCH(D183,SupportingData!B:B,0)))))</f>
        <v>0</v>
      </c>
      <c r="M183" s="183" t="b">
        <f>IF(ISNA(MATCH(E183,SupportingData!D:D,0)),FALSE,EXACT(E183,INDEX(SupportingData!D:D,(MATCH(E183,SupportingData!D:D,0)))))</f>
        <v>0</v>
      </c>
      <c r="N183" s="182" t="b">
        <f>IF(ISNA(MATCH(F183,SupportingData!C:C,0)),FALSE,EXACT(F183,INDEX(SupportingData!C:C,(MATCH(F183,SupportingData!C:C,0)))))</f>
        <v>0</v>
      </c>
      <c r="O183" s="182" t="b">
        <f>IF(ISNA(MATCH(G183,SupportingData!F:F,0)),FALSE,EXACT(G183,INDEX(SupportingData!F:F,(MATCH(G183,SupportingData!F:F,0)))))</f>
        <v>0</v>
      </c>
      <c r="P183" s="182" t="b">
        <f>IF(ISNA(MATCH(H183,ProtectedData!B:B,0)),FALSE,EXACT(H183,INDEX(ProtectedData!B:B,(MATCH(H183,ProtectedData!B:B,0)))))</f>
        <v>0</v>
      </c>
      <c r="Q183" s="182" t="b">
        <f>IF(ISNA(MATCH(I183,SupportingData!G:G,0)),FALSE,EXACT(I183,INDEX(SupportingData!G:G,(MATCH(I183,SupportingData!G:G,0)))))</f>
        <v>0</v>
      </c>
    </row>
    <row r="184" spans="1:17" ht="15">
      <c r="A184" s="147">
        <f t="shared" si="12"/>
        <v>414</v>
      </c>
      <c r="B184" s="170" t="str">
        <f t="shared" si="13"/>
        <v>414--//////</v>
      </c>
      <c r="C184" s="178"/>
      <c r="D184" s="179"/>
      <c r="E184" s="179"/>
      <c r="F184" s="179"/>
      <c r="G184" s="179"/>
      <c r="H184" s="179"/>
      <c r="I184" s="179"/>
      <c r="J184" s="180"/>
      <c r="K184" s="181" t="b">
        <f>IF(ISNA(MATCH(C184,SupportingData!A:A,0)),FALSE,EXACT(C184,INDEX(SupportingData!A:A,(MATCH(C184,SupportingData!A:A,0)))))</f>
        <v>0</v>
      </c>
      <c r="L184" s="182" t="b">
        <f>IF(ISNA(MATCH(D184,SupportingData!B:B,0)),FALSE,EXACT(D184,INDEX(SupportingData!B:B,(MATCH(D184,SupportingData!B:B,0)))))</f>
        <v>0</v>
      </c>
      <c r="M184" s="183" t="b">
        <f>IF(ISNA(MATCH(E184,SupportingData!D:D,0)),FALSE,EXACT(E184,INDEX(SupportingData!D:D,(MATCH(E184,SupportingData!D:D,0)))))</f>
        <v>0</v>
      </c>
      <c r="N184" s="182" t="b">
        <f>IF(ISNA(MATCH(F184,SupportingData!C:C,0)),FALSE,EXACT(F184,INDEX(SupportingData!C:C,(MATCH(F184,SupportingData!C:C,0)))))</f>
        <v>0</v>
      </c>
      <c r="O184" s="182" t="b">
        <f>IF(ISNA(MATCH(G184,SupportingData!F:F,0)),FALSE,EXACT(G184,INDEX(SupportingData!F:F,(MATCH(G184,SupportingData!F:F,0)))))</f>
        <v>0</v>
      </c>
      <c r="P184" s="182" t="b">
        <f>IF(ISNA(MATCH(H184,ProtectedData!B:B,0)),FALSE,EXACT(H184,INDEX(ProtectedData!B:B,(MATCH(H184,ProtectedData!B:B,0)))))</f>
        <v>0</v>
      </c>
      <c r="Q184" s="182" t="b">
        <f>IF(ISNA(MATCH(I184,SupportingData!G:G,0)),FALSE,EXACT(I184,INDEX(SupportingData!G:G,(MATCH(I184,SupportingData!G:G,0)))))</f>
        <v>0</v>
      </c>
    </row>
    <row r="185" spans="1:17" ht="15">
      <c r="A185" s="147">
        <f t="shared" si="12"/>
        <v>415</v>
      </c>
      <c r="B185" s="170" t="str">
        <f t="shared" si="13"/>
        <v>415--//////</v>
      </c>
      <c r="C185" s="178"/>
      <c r="D185" s="179"/>
      <c r="E185" s="179"/>
      <c r="F185" s="179"/>
      <c r="G185" s="179"/>
      <c r="H185" s="179"/>
      <c r="I185" s="179"/>
      <c r="J185" s="180"/>
      <c r="K185" s="181" t="b">
        <f>IF(ISNA(MATCH(C185,SupportingData!A:A,0)),FALSE,EXACT(C185,INDEX(SupportingData!A:A,(MATCH(C185,SupportingData!A:A,0)))))</f>
        <v>0</v>
      </c>
      <c r="L185" s="182" t="b">
        <f>IF(ISNA(MATCH(D185,SupportingData!B:B,0)),FALSE,EXACT(D185,INDEX(SupportingData!B:B,(MATCH(D185,SupportingData!B:B,0)))))</f>
        <v>0</v>
      </c>
      <c r="M185" s="183" t="b">
        <f>IF(ISNA(MATCH(E185,SupportingData!D:D,0)),FALSE,EXACT(E185,INDEX(SupportingData!D:D,(MATCH(E185,SupportingData!D:D,0)))))</f>
        <v>0</v>
      </c>
      <c r="N185" s="182" t="b">
        <f>IF(ISNA(MATCH(F185,SupportingData!C:C,0)),FALSE,EXACT(F185,INDEX(SupportingData!C:C,(MATCH(F185,SupportingData!C:C,0)))))</f>
        <v>0</v>
      </c>
      <c r="O185" s="182" t="b">
        <f>IF(ISNA(MATCH(G185,SupportingData!F:F,0)),FALSE,EXACT(G185,INDEX(SupportingData!F:F,(MATCH(G185,SupportingData!F:F,0)))))</f>
        <v>0</v>
      </c>
      <c r="P185" s="182" t="b">
        <f>IF(ISNA(MATCH(H185,ProtectedData!B:B,0)),FALSE,EXACT(H185,INDEX(ProtectedData!B:B,(MATCH(H185,ProtectedData!B:B,0)))))</f>
        <v>0</v>
      </c>
      <c r="Q185" s="182" t="b">
        <f>IF(ISNA(MATCH(I185,SupportingData!G:G,0)),FALSE,EXACT(I185,INDEX(SupportingData!G:G,(MATCH(I185,SupportingData!G:G,0)))))</f>
        <v>0</v>
      </c>
    </row>
    <row r="186" spans="1:17" ht="15">
      <c r="A186" s="147">
        <f t="shared" si="12"/>
        <v>416</v>
      </c>
      <c r="B186" s="170" t="str">
        <f t="shared" si="13"/>
        <v>416--//////</v>
      </c>
      <c r="C186" s="178"/>
      <c r="D186" s="179"/>
      <c r="E186" s="179"/>
      <c r="F186" s="179"/>
      <c r="G186" s="179"/>
      <c r="H186" s="179"/>
      <c r="I186" s="179"/>
      <c r="J186" s="180"/>
      <c r="K186" s="181" t="b">
        <f>IF(ISNA(MATCH(C186,SupportingData!A:A,0)),FALSE,EXACT(C186,INDEX(SupportingData!A:A,(MATCH(C186,SupportingData!A:A,0)))))</f>
        <v>0</v>
      </c>
      <c r="L186" s="182" t="b">
        <f>IF(ISNA(MATCH(D186,SupportingData!B:B,0)),FALSE,EXACT(D186,INDEX(SupportingData!B:B,(MATCH(D186,SupportingData!B:B,0)))))</f>
        <v>0</v>
      </c>
      <c r="M186" s="183" t="b">
        <f>IF(ISNA(MATCH(E186,SupportingData!D:D,0)),FALSE,EXACT(E186,INDEX(SupportingData!D:D,(MATCH(E186,SupportingData!D:D,0)))))</f>
        <v>0</v>
      </c>
      <c r="N186" s="182" t="b">
        <f>IF(ISNA(MATCH(F186,SupportingData!C:C,0)),FALSE,EXACT(F186,INDEX(SupportingData!C:C,(MATCH(F186,SupportingData!C:C,0)))))</f>
        <v>0</v>
      </c>
      <c r="O186" s="182" t="b">
        <f>IF(ISNA(MATCH(G186,SupportingData!F:F,0)),FALSE,EXACT(G186,INDEX(SupportingData!F:F,(MATCH(G186,SupportingData!F:F,0)))))</f>
        <v>0</v>
      </c>
      <c r="P186" s="182" t="b">
        <f>IF(ISNA(MATCH(H186,ProtectedData!B:B,0)),FALSE,EXACT(H186,INDEX(ProtectedData!B:B,(MATCH(H186,ProtectedData!B:B,0)))))</f>
        <v>0</v>
      </c>
      <c r="Q186" s="182" t="b">
        <f>IF(ISNA(MATCH(I186,SupportingData!G:G,0)),FALSE,EXACT(I186,INDEX(SupportingData!G:G,(MATCH(I186,SupportingData!G:G,0)))))</f>
        <v>0</v>
      </c>
    </row>
    <row r="187" spans="1:17" ht="15">
      <c r="A187" s="147">
        <f t="shared" si="12"/>
        <v>417</v>
      </c>
      <c r="B187" s="170" t="str">
        <f t="shared" si="13"/>
        <v>417--//////</v>
      </c>
      <c r="C187" s="178"/>
      <c r="D187" s="179"/>
      <c r="E187" s="179"/>
      <c r="F187" s="179"/>
      <c r="G187" s="179"/>
      <c r="H187" s="179"/>
      <c r="I187" s="179"/>
      <c r="J187" s="180"/>
      <c r="K187" s="181" t="b">
        <f>IF(ISNA(MATCH(C187,SupportingData!A:A,0)),FALSE,EXACT(C187,INDEX(SupportingData!A:A,(MATCH(C187,SupportingData!A:A,0)))))</f>
        <v>0</v>
      </c>
      <c r="L187" s="182" t="b">
        <f>IF(ISNA(MATCH(D187,SupportingData!B:B,0)),FALSE,EXACT(D187,INDEX(SupportingData!B:B,(MATCH(D187,SupportingData!B:B,0)))))</f>
        <v>0</v>
      </c>
      <c r="M187" s="183" t="b">
        <f>IF(ISNA(MATCH(E187,SupportingData!D:D,0)),FALSE,EXACT(E187,INDEX(SupportingData!D:D,(MATCH(E187,SupportingData!D:D,0)))))</f>
        <v>0</v>
      </c>
      <c r="N187" s="182" t="b">
        <f>IF(ISNA(MATCH(F187,SupportingData!C:C,0)),FALSE,EXACT(F187,INDEX(SupportingData!C:C,(MATCH(F187,SupportingData!C:C,0)))))</f>
        <v>0</v>
      </c>
      <c r="O187" s="182" t="b">
        <f>IF(ISNA(MATCH(G187,SupportingData!F:F,0)),FALSE,EXACT(G187,INDEX(SupportingData!F:F,(MATCH(G187,SupportingData!F:F,0)))))</f>
        <v>0</v>
      </c>
      <c r="P187" s="182" t="b">
        <f>IF(ISNA(MATCH(H187,ProtectedData!B:B,0)),FALSE,EXACT(H187,INDEX(ProtectedData!B:B,(MATCH(H187,ProtectedData!B:B,0)))))</f>
        <v>0</v>
      </c>
      <c r="Q187" s="182" t="b">
        <f>IF(ISNA(MATCH(I187,SupportingData!G:G,0)),FALSE,EXACT(I187,INDEX(SupportingData!G:G,(MATCH(I187,SupportingData!G:G,0)))))</f>
        <v>0</v>
      </c>
    </row>
    <row r="188" spans="1:17" ht="15">
      <c r="A188" s="147">
        <f t="shared" si="12"/>
        <v>418</v>
      </c>
      <c r="B188" s="170" t="str">
        <f t="shared" si="13"/>
        <v>418--//////</v>
      </c>
      <c r="C188" s="178"/>
      <c r="D188" s="179"/>
      <c r="E188" s="179"/>
      <c r="F188" s="179"/>
      <c r="G188" s="179"/>
      <c r="H188" s="179"/>
      <c r="I188" s="179"/>
      <c r="J188" s="180"/>
      <c r="K188" s="181" t="b">
        <f>IF(ISNA(MATCH(C188,SupportingData!A:A,0)),FALSE,EXACT(C188,INDEX(SupportingData!A:A,(MATCH(C188,SupportingData!A:A,0)))))</f>
        <v>0</v>
      </c>
      <c r="L188" s="182" t="b">
        <f>IF(ISNA(MATCH(D188,SupportingData!B:B,0)),FALSE,EXACT(D188,INDEX(SupportingData!B:B,(MATCH(D188,SupportingData!B:B,0)))))</f>
        <v>0</v>
      </c>
      <c r="M188" s="183" t="b">
        <f>IF(ISNA(MATCH(E188,SupportingData!D:D,0)),FALSE,EXACT(E188,INDEX(SupportingData!D:D,(MATCH(E188,SupportingData!D:D,0)))))</f>
        <v>0</v>
      </c>
      <c r="N188" s="182" t="b">
        <f>IF(ISNA(MATCH(F188,SupportingData!C:C,0)),FALSE,EXACT(F188,INDEX(SupportingData!C:C,(MATCH(F188,SupportingData!C:C,0)))))</f>
        <v>0</v>
      </c>
      <c r="O188" s="182" t="b">
        <f>IF(ISNA(MATCH(G188,SupportingData!F:F,0)),FALSE,EXACT(G188,INDEX(SupportingData!F:F,(MATCH(G188,SupportingData!F:F,0)))))</f>
        <v>0</v>
      </c>
      <c r="P188" s="182" t="b">
        <f>IF(ISNA(MATCH(H188,ProtectedData!B:B,0)),FALSE,EXACT(H188,INDEX(ProtectedData!B:B,(MATCH(H188,ProtectedData!B:B,0)))))</f>
        <v>0</v>
      </c>
      <c r="Q188" s="182" t="b">
        <f>IF(ISNA(MATCH(I188,SupportingData!G:G,0)),FALSE,EXACT(I188,INDEX(SupportingData!G:G,(MATCH(I188,SupportingData!G:G,0)))))</f>
        <v>0</v>
      </c>
    </row>
    <row r="189" spans="1:17" ht="15">
      <c r="A189" s="147">
        <f t="shared" si="12"/>
        <v>419</v>
      </c>
      <c r="B189" s="170" t="str">
        <f t="shared" si="13"/>
        <v>419--//////</v>
      </c>
      <c r="C189" s="178"/>
      <c r="D189" s="179"/>
      <c r="E189" s="179"/>
      <c r="F189" s="179"/>
      <c r="G189" s="179"/>
      <c r="H189" s="179"/>
      <c r="I189" s="179"/>
      <c r="J189" s="180"/>
      <c r="K189" s="181" t="b">
        <f>IF(ISNA(MATCH(C189,SupportingData!A:A,0)),FALSE,EXACT(C189,INDEX(SupportingData!A:A,(MATCH(C189,SupportingData!A:A,0)))))</f>
        <v>0</v>
      </c>
      <c r="L189" s="182" t="b">
        <f>IF(ISNA(MATCH(D189,SupportingData!B:B,0)),FALSE,EXACT(D189,INDEX(SupportingData!B:B,(MATCH(D189,SupportingData!B:B,0)))))</f>
        <v>0</v>
      </c>
      <c r="M189" s="183" t="b">
        <f>IF(ISNA(MATCH(E189,SupportingData!D:D,0)),FALSE,EXACT(E189,INDEX(SupportingData!D:D,(MATCH(E189,SupportingData!D:D,0)))))</f>
        <v>0</v>
      </c>
      <c r="N189" s="182" t="b">
        <f>IF(ISNA(MATCH(F189,SupportingData!C:C,0)),FALSE,EXACT(F189,INDEX(SupportingData!C:C,(MATCH(F189,SupportingData!C:C,0)))))</f>
        <v>0</v>
      </c>
      <c r="O189" s="182" t="b">
        <f>IF(ISNA(MATCH(G189,SupportingData!F:F,0)),FALSE,EXACT(G189,INDEX(SupportingData!F:F,(MATCH(G189,SupportingData!F:F,0)))))</f>
        <v>0</v>
      </c>
      <c r="P189" s="182" t="b">
        <f>IF(ISNA(MATCH(H189,ProtectedData!B:B,0)),FALSE,EXACT(H189,INDEX(ProtectedData!B:B,(MATCH(H189,ProtectedData!B:B,0)))))</f>
        <v>0</v>
      </c>
      <c r="Q189" s="182" t="b">
        <f>IF(ISNA(MATCH(I189,SupportingData!G:G,0)),FALSE,EXACT(I189,INDEX(SupportingData!G:G,(MATCH(I189,SupportingData!G:G,0)))))</f>
        <v>0</v>
      </c>
    </row>
    <row r="190" spans="1:17" ht="15">
      <c r="A190" s="147">
        <f t="shared" si="12"/>
        <v>420</v>
      </c>
      <c r="B190" s="170" t="str">
        <f t="shared" si="13"/>
        <v>420--//////</v>
      </c>
      <c r="C190" s="178"/>
      <c r="D190" s="179"/>
      <c r="E190" s="179"/>
      <c r="F190" s="179"/>
      <c r="G190" s="179"/>
      <c r="H190" s="179"/>
      <c r="I190" s="179"/>
      <c r="J190" s="180"/>
      <c r="K190" s="181" t="b">
        <f>IF(ISNA(MATCH(C190,SupportingData!A:A,0)),FALSE,EXACT(C190,INDEX(SupportingData!A:A,(MATCH(C190,SupportingData!A:A,0)))))</f>
        <v>0</v>
      </c>
      <c r="L190" s="182" t="b">
        <f>IF(ISNA(MATCH(D190,SupportingData!B:B,0)),FALSE,EXACT(D190,INDEX(SupportingData!B:B,(MATCH(D190,SupportingData!B:B,0)))))</f>
        <v>0</v>
      </c>
      <c r="M190" s="183" t="b">
        <f>IF(ISNA(MATCH(E190,SupportingData!D:D,0)),FALSE,EXACT(E190,INDEX(SupportingData!D:D,(MATCH(E190,SupportingData!D:D,0)))))</f>
        <v>0</v>
      </c>
      <c r="N190" s="182" t="b">
        <f>IF(ISNA(MATCH(F190,SupportingData!C:C,0)),FALSE,EXACT(F190,INDEX(SupportingData!C:C,(MATCH(F190,SupportingData!C:C,0)))))</f>
        <v>0</v>
      </c>
      <c r="O190" s="182" t="b">
        <f>IF(ISNA(MATCH(G190,SupportingData!F:F,0)),FALSE,EXACT(G190,INDEX(SupportingData!F:F,(MATCH(G190,SupportingData!F:F,0)))))</f>
        <v>0</v>
      </c>
      <c r="P190" s="182" t="b">
        <f>IF(ISNA(MATCH(H190,ProtectedData!B:B,0)),FALSE,EXACT(H190,INDEX(ProtectedData!B:B,(MATCH(H190,ProtectedData!B:B,0)))))</f>
        <v>0</v>
      </c>
      <c r="Q190" s="182" t="b">
        <f>IF(ISNA(MATCH(I190,SupportingData!G:G,0)),FALSE,EXACT(I190,INDEX(SupportingData!G:G,(MATCH(I190,SupportingData!G:G,0)))))</f>
        <v>0</v>
      </c>
    </row>
    <row r="191" spans="1:17" ht="15">
      <c r="A191" s="147">
        <f t="shared" si="12"/>
        <v>421</v>
      </c>
      <c r="B191" s="170" t="str">
        <f t="shared" si="13"/>
        <v>421--//////</v>
      </c>
      <c r="C191" s="178"/>
      <c r="D191" s="179"/>
      <c r="E191" s="179"/>
      <c r="F191" s="179"/>
      <c r="G191" s="179"/>
      <c r="H191" s="179"/>
      <c r="I191" s="179"/>
      <c r="J191" s="180"/>
      <c r="K191" s="181" t="b">
        <f>IF(ISNA(MATCH(C191,SupportingData!A:A,0)),FALSE,EXACT(C191,INDEX(SupportingData!A:A,(MATCH(C191,SupportingData!A:A,0)))))</f>
        <v>0</v>
      </c>
      <c r="L191" s="182" t="b">
        <f>IF(ISNA(MATCH(D191,SupportingData!B:B,0)),FALSE,EXACT(D191,INDEX(SupportingData!B:B,(MATCH(D191,SupportingData!B:B,0)))))</f>
        <v>0</v>
      </c>
      <c r="M191" s="183" t="b">
        <f>IF(ISNA(MATCH(E191,SupportingData!D:D,0)),FALSE,EXACT(E191,INDEX(SupportingData!D:D,(MATCH(E191,SupportingData!D:D,0)))))</f>
        <v>0</v>
      </c>
      <c r="N191" s="182" t="b">
        <f>IF(ISNA(MATCH(F191,SupportingData!C:C,0)),FALSE,EXACT(F191,INDEX(SupportingData!C:C,(MATCH(F191,SupportingData!C:C,0)))))</f>
        <v>0</v>
      </c>
      <c r="O191" s="182" t="b">
        <f>IF(ISNA(MATCH(G191,SupportingData!F:F,0)),FALSE,EXACT(G191,INDEX(SupportingData!F:F,(MATCH(G191,SupportingData!F:F,0)))))</f>
        <v>0</v>
      </c>
      <c r="P191" s="182" t="b">
        <f>IF(ISNA(MATCH(H191,ProtectedData!B:B,0)),FALSE,EXACT(H191,INDEX(ProtectedData!B:B,(MATCH(H191,ProtectedData!B:B,0)))))</f>
        <v>0</v>
      </c>
      <c r="Q191" s="182" t="b">
        <f>IF(ISNA(MATCH(I191,SupportingData!G:G,0)),FALSE,EXACT(I191,INDEX(SupportingData!G:G,(MATCH(I191,SupportingData!G:G,0)))))</f>
        <v>0</v>
      </c>
    </row>
    <row r="192" spans="1:17" ht="15">
      <c r="A192" s="147">
        <f t="shared" si="12"/>
        <v>422</v>
      </c>
      <c r="B192" s="170" t="str">
        <f t="shared" si="13"/>
        <v>422--//////</v>
      </c>
      <c r="C192" s="178"/>
      <c r="D192" s="179"/>
      <c r="E192" s="179"/>
      <c r="F192" s="179"/>
      <c r="G192" s="179"/>
      <c r="H192" s="179"/>
      <c r="I192" s="179"/>
      <c r="J192" s="180"/>
      <c r="K192" s="181" t="b">
        <f>IF(ISNA(MATCH(C192,SupportingData!A:A,0)),FALSE,EXACT(C192,INDEX(SupportingData!A:A,(MATCH(C192,SupportingData!A:A,0)))))</f>
        <v>0</v>
      </c>
      <c r="L192" s="182" t="b">
        <f>IF(ISNA(MATCH(D192,SupportingData!B:B,0)),FALSE,EXACT(D192,INDEX(SupportingData!B:B,(MATCH(D192,SupportingData!B:B,0)))))</f>
        <v>0</v>
      </c>
      <c r="M192" s="183" t="b">
        <f>IF(ISNA(MATCH(E192,SupportingData!D:D,0)),FALSE,EXACT(E192,INDEX(SupportingData!D:D,(MATCH(E192,SupportingData!D:D,0)))))</f>
        <v>0</v>
      </c>
      <c r="N192" s="182" t="b">
        <f>IF(ISNA(MATCH(F192,SupportingData!C:C,0)),FALSE,EXACT(F192,INDEX(SupportingData!C:C,(MATCH(F192,SupportingData!C:C,0)))))</f>
        <v>0</v>
      </c>
      <c r="O192" s="182" t="b">
        <f>IF(ISNA(MATCH(G192,SupportingData!F:F,0)),FALSE,EXACT(G192,INDEX(SupportingData!F:F,(MATCH(G192,SupportingData!F:F,0)))))</f>
        <v>0</v>
      </c>
      <c r="P192" s="182" t="b">
        <f>IF(ISNA(MATCH(H192,ProtectedData!B:B,0)),FALSE,EXACT(H192,INDEX(ProtectedData!B:B,(MATCH(H192,ProtectedData!B:B,0)))))</f>
        <v>0</v>
      </c>
      <c r="Q192" s="182" t="b">
        <f>IF(ISNA(MATCH(I192,SupportingData!G:G,0)),FALSE,EXACT(I192,INDEX(SupportingData!G:G,(MATCH(I192,SupportingData!G:G,0)))))</f>
        <v>0</v>
      </c>
    </row>
    <row r="193" spans="1:17" ht="15">
      <c r="A193" s="147">
        <f t="shared" si="12"/>
        <v>423</v>
      </c>
      <c r="B193" s="170" t="str">
        <f t="shared" si="13"/>
        <v>423--//////</v>
      </c>
      <c r="C193" s="178"/>
      <c r="D193" s="179"/>
      <c r="E193" s="179"/>
      <c r="F193" s="179"/>
      <c r="G193" s="179"/>
      <c r="H193" s="179"/>
      <c r="I193" s="179"/>
      <c r="J193" s="180"/>
      <c r="K193" s="181" t="b">
        <f>IF(ISNA(MATCH(C193,SupportingData!A:A,0)),FALSE,EXACT(C193,INDEX(SupportingData!A:A,(MATCH(C193,SupportingData!A:A,0)))))</f>
        <v>0</v>
      </c>
      <c r="L193" s="182" t="b">
        <f>IF(ISNA(MATCH(D193,SupportingData!B:B,0)),FALSE,EXACT(D193,INDEX(SupportingData!B:B,(MATCH(D193,SupportingData!B:B,0)))))</f>
        <v>0</v>
      </c>
      <c r="M193" s="183" t="b">
        <f>IF(ISNA(MATCH(E193,SupportingData!D:D,0)),FALSE,EXACT(E193,INDEX(SupportingData!D:D,(MATCH(E193,SupportingData!D:D,0)))))</f>
        <v>0</v>
      </c>
      <c r="N193" s="182" t="b">
        <f>IF(ISNA(MATCH(F193,SupportingData!C:C,0)),FALSE,EXACT(F193,INDEX(SupportingData!C:C,(MATCH(F193,SupportingData!C:C,0)))))</f>
        <v>0</v>
      </c>
      <c r="O193" s="182" t="b">
        <f>IF(ISNA(MATCH(G193,SupportingData!F:F,0)),FALSE,EXACT(G193,INDEX(SupportingData!F:F,(MATCH(G193,SupportingData!F:F,0)))))</f>
        <v>0</v>
      </c>
      <c r="P193" s="182" t="b">
        <f>IF(ISNA(MATCH(H193,ProtectedData!B:B,0)),FALSE,EXACT(H193,INDEX(ProtectedData!B:B,(MATCH(H193,ProtectedData!B:B,0)))))</f>
        <v>0</v>
      </c>
      <c r="Q193" s="182" t="b">
        <f>IF(ISNA(MATCH(I193,SupportingData!G:G,0)),FALSE,EXACT(I193,INDEX(SupportingData!G:G,(MATCH(I193,SupportingData!G:G,0)))))</f>
        <v>0</v>
      </c>
    </row>
    <row r="194" spans="1:17" ht="15">
      <c r="A194" s="147">
        <f aca="true" t="shared" si="14" ref="A194:A253">SUM(A193,1)</f>
        <v>424</v>
      </c>
      <c r="B194" s="170" t="str">
        <f t="shared" si="13"/>
        <v>424--//////</v>
      </c>
      <c r="C194" s="178"/>
      <c r="D194" s="179"/>
      <c r="E194" s="179"/>
      <c r="F194" s="179"/>
      <c r="G194" s="179"/>
      <c r="H194" s="179"/>
      <c r="I194" s="179"/>
      <c r="J194" s="180"/>
      <c r="K194" s="181" t="b">
        <f>IF(ISNA(MATCH(C194,SupportingData!A:A,0)),FALSE,EXACT(C194,INDEX(SupportingData!A:A,(MATCH(C194,SupportingData!A:A,0)))))</f>
        <v>0</v>
      </c>
      <c r="L194" s="182" t="b">
        <f>IF(ISNA(MATCH(D194,SupportingData!B:B,0)),FALSE,EXACT(D194,INDEX(SupportingData!B:B,(MATCH(D194,SupportingData!B:B,0)))))</f>
        <v>0</v>
      </c>
      <c r="M194" s="183" t="b">
        <f>IF(ISNA(MATCH(E194,SupportingData!D:D,0)),FALSE,EXACT(E194,INDEX(SupportingData!D:D,(MATCH(E194,SupportingData!D:D,0)))))</f>
        <v>0</v>
      </c>
      <c r="N194" s="182" t="b">
        <f>IF(ISNA(MATCH(F194,SupportingData!C:C,0)),FALSE,EXACT(F194,INDEX(SupportingData!C:C,(MATCH(F194,SupportingData!C:C,0)))))</f>
        <v>0</v>
      </c>
      <c r="O194" s="182" t="b">
        <f>IF(ISNA(MATCH(G194,SupportingData!F:F,0)),FALSE,EXACT(G194,INDEX(SupportingData!F:F,(MATCH(G194,SupportingData!F:F,0)))))</f>
        <v>0</v>
      </c>
      <c r="P194" s="182" t="b">
        <f>IF(ISNA(MATCH(H194,ProtectedData!B:B,0)),FALSE,EXACT(H194,INDEX(ProtectedData!B:B,(MATCH(H194,ProtectedData!B:B,0)))))</f>
        <v>0</v>
      </c>
      <c r="Q194" s="182" t="b">
        <f>IF(ISNA(MATCH(I194,SupportingData!G:G,0)),FALSE,EXACT(I194,INDEX(SupportingData!G:G,(MATCH(I194,SupportingData!G:G,0)))))</f>
        <v>0</v>
      </c>
    </row>
    <row r="195" spans="1:17" ht="15">
      <c r="A195" s="147">
        <f t="shared" si="14"/>
        <v>425</v>
      </c>
      <c r="B195" s="170" t="str">
        <f t="shared" si="13"/>
        <v>425--//////</v>
      </c>
      <c r="C195" s="178"/>
      <c r="D195" s="179"/>
      <c r="E195" s="179"/>
      <c r="F195" s="179"/>
      <c r="G195" s="179"/>
      <c r="H195" s="179"/>
      <c r="I195" s="179"/>
      <c r="J195" s="180"/>
      <c r="K195" s="181" t="b">
        <f>IF(ISNA(MATCH(C195,SupportingData!A:A,0)),FALSE,EXACT(C195,INDEX(SupportingData!A:A,(MATCH(C195,SupportingData!A:A,0)))))</f>
        <v>0</v>
      </c>
      <c r="L195" s="182" t="b">
        <f>IF(ISNA(MATCH(D195,SupportingData!B:B,0)),FALSE,EXACT(D195,INDEX(SupportingData!B:B,(MATCH(D195,SupportingData!B:B,0)))))</f>
        <v>0</v>
      </c>
      <c r="M195" s="183" t="b">
        <f>IF(ISNA(MATCH(E195,SupportingData!D:D,0)),FALSE,EXACT(E195,INDEX(SupportingData!D:D,(MATCH(E195,SupportingData!D:D,0)))))</f>
        <v>0</v>
      </c>
      <c r="N195" s="182" t="b">
        <f>IF(ISNA(MATCH(F195,SupportingData!C:C,0)),FALSE,EXACT(F195,INDEX(SupportingData!C:C,(MATCH(F195,SupportingData!C:C,0)))))</f>
        <v>0</v>
      </c>
      <c r="O195" s="182" t="b">
        <f>IF(ISNA(MATCH(G195,SupportingData!F:F,0)),FALSE,EXACT(G195,INDEX(SupportingData!F:F,(MATCH(G195,SupportingData!F:F,0)))))</f>
        <v>0</v>
      </c>
      <c r="P195" s="182" t="b">
        <f>IF(ISNA(MATCH(H195,ProtectedData!B:B,0)),FALSE,EXACT(H195,INDEX(ProtectedData!B:B,(MATCH(H195,ProtectedData!B:B,0)))))</f>
        <v>0</v>
      </c>
      <c r="Q195" s="182" t="b">
        <f>IF(ISNA(MATCH(I195,SupportingData!G:G,0)),FALSE,EXACT(I195,INDEX(SupportingData!G:G,(MATCH(I195,SupportingData!G:G,0)))))</f>
        <v>0</v>
      </c>
    </row>
    <row r="196" spans="1:17" ht="15">
      <c r="A196" s="147">
        <f t="shared" si="14"/>
        <v>426</v>
      </c>
      <c r="B196" s="170" t="str">
        <f t="shared" si="13"/>
        <v>426--//////</v>
      </c>
      <c r="C196" s="178"/>
      <c r="D196" s="179"/>
      <c r="E196" s="179"/>
      <c r="F196" s="179"/>
      <c r="G196" s="179"/>
      <c r="H196" s="179"/>
      <c r="I196" s="179"/>
      <c r="J196" s="180"/>
      <c r="K196" s="181" t="b">
        <f>IF(ISNA(MATCH(C196,SupportingData!A:A,0)),FALSE,EXACT(C196,INDEX(SupportingData!A:A,(MATCH(C196,SupportingData!A:A,0)))))</f>
        <v>0</v>
      </c>
      <c r="L196" s="182" t="b">
        <f>IF(ISNA(MATCH(D196,SupportingData!B:B,0)),FALSE,EXACT(D196,INDEX(SupportingData!B:B,(MATCH(D196,SupportingData!B:B,0)))))</f>
        <v>0</v>
      </c>
      <c r="M196" s="183" t="b">
        <f>IF(ISNA(MATCH(E196,SupportingData!D:D,0)),FALSE,EXACT(E196,INDEX(SupportingData!D:D,(MATCH(E196,SupportingData!D:D,0)))))</f>
        <v>0</v>
      </c>
      <c r="N196" s="182" t="b">
        <f>IF(ISNA(MATCH(F196,SupportingData!C:C,0)),FALSE,EXACT(F196,INDEX(SupportingData!C:C,(MATCH(F196,SupportingData!C:C,0)))))</f>
        <v>0</v>
      </c>
      <c r="O196" s="182" t="b">
        <f>IF(ISNA(MATCH(G196,SupportingData!F:F,0)),FALSE,EXACT(G196,INDEX(SupportingData!F:F,(MATCH(G196,SupportingData!F:F,0)))))</f>
        <v>0</v>
      </c>
      <c r="P196" s="182" t="b">
        <f>IF(ISNA(MATCH(H196,ProtectedData!B:B,0)),FALSE,EXACT(H196,INDEX(ProtectedData!B:B,(MATCH(H196,ProtectedData!B:B,0)))))</f>
        <v>0</v>
      </c>
      <c r="Q196" s="182" t="b">
        <f>IF(ISNA(MATCH(I196,SupportingData!G:G,0)),FALSE,EXACT(I196,INDEX(SupportingData!G:G,(MATCH(I196,SupportingData!G:G,0)))))</f>
        <v>0</v>
      </c>
    </row>
    <row r="197" spans="1:17" ht="15">
      <c r="A197" s="147">
        <f t="shared" si="14"/>
        <v>427</v>
      </c>
      <c r="B197" s="170" t="str">
        <f t="shared" si="13"/>
        <v>427--//////</v>
      </c>
      <c r="C197" s="178"/>
      <c r="D197" s="179"/>
      <c r="E197" s="179"/>
      <c r="F197" s="179"/>
      <c r="G197" s="179"/>
      <c r="H197" s="179"/>
      <c r="I197" s="179"/>
      <c r="J197" s="180"/>
      <c r="K197" s="181" t="b">
        <f>IF(ISNA(MATCH(C197,SupportingData!A:A,0)),FALSE,EXACT(C197,INDEX(SupportingData!A:A,(MATCH(C197,SupportingData!A:A,0)))))</f>
        <v>0</v>
      </c>
      <c r="L197" s="182" t="b">
        <f>IF(ISNA(MATCH(D197,SupportingData!B:B,0)),FALSE,EXACT(D197,INDEX(SupportingData!B:B,(MATCH(D197,SupportingData!B:B,0)))))</f>
        <v>0</v>
      </c>
      <c r="M197" s="183" t="b">
        <f>IF(ISNA(MATCH(E197,SupportingData!D:D,0)),FALSE,EXACT(E197,INDEX(SupportingData!D:D,(MATCH(E197,SupportingData!D:D,0)))))</f>
        <v>0</v>
      </c>
      <c r="N197" s="182" t="b">
        <f>IF(ISNA(MATCH(F197,SupportingData!C:C,0)),FALSE,EXACT(F197,INDEX(SupportingData!C:C,(MATCH(F197,SupportingData!C:C,0)))))</f>
        <v>0</v>
      </c>
      <c r="O197" s="182" t="b">
        <f>IF(ISNA(MATCH(G197,SupportingData!F:F,0)),FALSE,EXACT(G197,INDEX(SupportingData!F:F,(MATCH(G197,SupportingData!F:F,0)))))</f>
        <v>0</v>
      </c>
      <c r="P197" s="182" t="b">
        <f>IF(ISNA(MATCH(H197,ProtectedData!B:B,0)),FALSE,EXACT(H197,INDEX(ProtectedData!B:B,(MATCH(H197,ProtectedData!B:B,0)))))</f>
        <v>0</v>
      </c>
      <c r="Q197" s="182" t="b">
        <f>IF(ISNA(MATCH(I197,SupportingData!G:G,0)),FALSE,EXACT(I197,INDEX(SupportingData!G:G,(MATCH(I197,SupportingData!G:G,0)))))</f>
        <v>0</v>
      </c>
    </row>
    <row r="198" spans="1:17" ht="15">
      <c r="A198" s="147">
        <f t="shared" si="14"/>
        <v>428</v>
      </c>
      <c r="B198" s="170" t="str">
        <f t="shared" si="13"/>
        <v>428--//////</v>
      </c>
      <c r="C198" s="178"/>
      <c r="D198" s="179"/>
      <c r="E198" s="179"/>
      <c r="F198" s="179"/>
      <c r="G198" s="179"/>
      <c r="H198" s="179"/>
      <c r="I198" s="179"/>
      <c r="J198" s="180"/>
      <c r="K198" s="181" t="b">
        <f>IF(ISNA(MATCH(C198,SupportingData!A:A,0)),FALSE,EXACT(C198,INDEX(SupportingData!A:A,(MATCH(C198,SupportingData!A:A,0)))))</f>
        <v>0</v>
      </c>
      <c r="L198" s="182" t="b">
        <f>IF(ISNA(MATCH(D198,SupportingData!B:B,0)),FALSE,EXACT(D198,INDEX(SupportingData!B:B,(MATCH(D198,SupportingData!B:B,0)))))</f>
        <v>0</v>
      </c>
      <c r="M198" s="183" t="b">
        <f>IF(ISNA(MATCH(E198,SupportingData!D:D,0)),FALSE,EXACT(E198,INDEX(SupportingData!D:D,(MATCH(E198,SupportingData!D:D,0)))))</f>
        <v>0</v>
      </c>
      <c r="N198" s="182" t="b">
        <f>IF(ISNA(MATCH(F198,SupportingData!C:C,0)),FALSE,EXACT(F198,INDEX(SupportingData!C:C,(MATCH(F198,SupportingData!C:C,0)))))</f>
        <v>0</v>
      </c>
      <c r="O198" s="182" t="b">
        <f>IF(ISNA(MATCH(G198,SupportingData!F:F,0)),FALSE,EXACT(G198,INDEX(SupportingData!F:F,(MATCH(G198,SupportingData!F:F,0)))))</f>
        <v>0</v>
      </c>
      <c r="P198" s="182" t="b">
        <f>IF(ISNA(MATCH(H198,ProtectedData!B:B,0)),FALSE,EXACT(H198,INDEX(ProtectedData!B:B,(MATCH(H198,ProtectedData!B:B,0)))))</f>
        <v>0</v>
      </c>
      <c r="Q198" s="182" t="b">
        <f>IF(ISNA(MATCH(I198,SupportingData!G:G,0)),FALSE,EXACT(I198,INDEX(SupportingData!G:G,(MATCH(I198,SupportingData!G:G,0)))))</f>
        <v>0</v>
      </c>
    </row>
    <row r="199" spans="1:17" ht="15">
      <c r="A199" s="147">
        <f t="shared" si="14"/>
        <v>429</v>
      </c>
      <c r="B199" s="170" t="str">
        <f t="shared" si="13"/>
        <v>429--//////</v>
      </c>
      <c r="C199" s="178"/>
      <c r="D199" s="179"/>
      <c r="E199" s="179"/>
      <c r="F199" s="179"/>
      <c r="G199" s="179"/>
      <c r="H199" s="179"/>
      <c r="I199" s="179"/>
      <c r="J199" s="180"/>
      <c r="K199" s="181" t="b">
        <f>IF(ISNA(MATCH(C199,SupportingData!A:A,0)),FALSE,EXACT(C199,INDEX(SupportingData!A:A,(MATCH(C199,SupportingData!A:A,0)))))</f>
        <v>0</v>
      </c>
      <c r="L199" s="182" t="b">
        <f>IF(ISNA(MATCH(D199,SupportingData!B:B,0)),FALSE,EXACT(D199,INDEX(SupportingData!B:B,(MATCH(D199,SupportingData!B:B,0)))))</f>
        <v>0</v>
      </c>
      <c r="M199" s="183" t="b">
        <f>IF(ISNA(MATCH(E199,SupportingData!D:D,0)),FALSE,EXACT(E199,INDEX(SupportingData!D:D,(MATCH(E199,SupportingData!D:D,0)))))</f>
        <v>0</v>
      </c>
      <c r="N199" s="182" t="b">
        <f>IF(ISNA(MATCH(F199,SupportingData!C:C,0)),FALSE,EXACT(F199,INDEX(SupportingData!C:C,(MATCH(F199,SupportingData!C:C,0)))))</f>
        <v>0</v>
      </c>
      <c r="O199" s="182" t="b">
        <f>IF(ISNA(MATCH(G199,SupportingData!F:F,0)),FALSE,EXACT(G199,INDEX(SupportingData!F:F,(MATCH(G199,SupportingData!F:F,0)))))</f>
        <v>0</v>
      </c>
      <c r="P199" s="182" t="b">
        <f>IF(ISNA(MATCH(H199,ProtectedData!B:B,0)),FALSE,EXACT(H199,INDEX(ProtectedData!B:B,(MATCH(H199,ProtectedData!B:B,0)))))</f>
        <v>0</v>
      </c>
      <c r="Q199" s="182" t="b">
        <f>IF(ISNA(MATCH(I199,SupportingData!G:G,0)),FALSE,EXACT(I199,INDEX(SupportingData!G:G,(MATCH(I199,SupportingData!G:G,0)))))</f>
        <v>0</v>
      </c>
    </row>
    <row r="200" spans="1:17" ht="15">
      <c r="A200" s="147">
        <f t="shared" si="14"/>
        <v>430</v>
      </c>
      <c r="B200" s="170" t="str">
        <f t="shared" si="13"/>
        <v>430--//////</v>
      </c>
      <c r="C200" s="178"/>
      <c r="D200" s="179"/>
      <c r="E200" s="179"/>
      <c r="F200" s="179"/>
      <c r="G200" s="179"/>
      <c r="H200" s="179"/>
      <c r="I200" s="179"/>
      <c r="J200" s="180"/>
      <c r="K200" s="181" t="b">
        <f>IF(ISNA(MATCH(C200,SupportingData!A:A,0)),FALSE,EXACT(C200,INDEX(SupportingData!A:A,(MATCH(C200,SupportingData!A:A,0)))))</f>
        <v>0</v>
      </c>
      <c r="L200" s="182" t="b">
        <f>IF(ISNA(MATCH(D200,SupportingData!B:B,0)),FALSE,EXACT(D200,INDEX(SupportingData!B:B,(MATCH(D200,SupportingData!B:B,0)))))</f>
        <v>0</v>
      </c>
      <c r="M200" s="183" t="b">
        <f>IF(ISNA(MATCH(E200,SupportingData!D:D,0)),FALSE,EXACT(E200,INDEX(SupportingData!D:D,(MATCH(E200,SupportingData!D:D,0)))))</f>
        <v>0</v>
      </c>
      <c r="N200" s="182" t="b">
        <f>IF(ISNA(MATCH(F200,SupportingData!C:C,0)),FALSE,EXACT(F200,INDEX(SupportingData!C:C,(MATCH(F200,SupportingData!C:C,0)))))</f>
        <v>0</v>
      </c>
      <c r="O200" s="182" t="b">
        <f>IF(ISNA(MATCH(G200,SupportingData!F:F,0)),FALSE,EXACT(G200,INDEX(SupportingData!F:F,(MATCH(G200,SupportingData!F:F,0)))))</f>
        <v>0</v>
      </c>
      <c r="P200" s="182" t="b">
        <f>IF(ISNA(MATCH(H200,ProtectedData!B:B,0)),FALSE,EXACT(H200,INDEX(ProtectedData!B:B,(MATCH(H200,ProtectedData!B:B,0)))))</f>
        <v>0</v>
      </c>
      <c r="Q200" s="182" t="b">
        <f>IF(ISNA(MATCH(I200,SupportingData!G:G,0)),FALSE,EXACT(I200,INDEX(SupportingData!G:G,(MATCH(I200,SupportingData!G:G,0)))))</f>
        <v>0</v>
      </c>
    </row>
    <row r="201" spans="1:17" ht="15">
      <c r="A201" s="147">
        <f t="shared" si="14"/>
        <v>431</v>
      </c>
      <c r="B201" s="170" t="str">
        <f t="shared" si="13"/>
        <v>431--//////</v>
      </c>
      <c r="C201" s="178"/>
      <c r="D201" s="179"/>
      <c r="E201" s="179"/>
      <c r="F201" s="179"/>
      <c r="G201" s="179"/>
      <c r="H201" s="179"/>
      <c r="I201" s="179"/>
      <c r="J201" s="180"/>
      <c r="K201" s="181" t="b">
        <f>IF(ISNA(MATCH(C201,SupportingData!A:A,0)),FALSE,EXACT(C201,INDEX(SupportingData!A:A,(MATCH(C201,SupportingData!A:A,0)))))</f>
        <v>0</v>
      </c>
      <c r="L201" s="182" t="b">
        <f>IF(ISNA(MATCH(D201,SupportingData!B:B,0)),FALSE,EXACT(D201,INDEX(SupportingData!B:B,(MATCH(D201,SupportingData!B:B,0)))))</f>
        <v>0</v>
      </c>
      <c r="M201" s="183" t="b">
        <f>IF(ISNA(MATCH(E201,SupportingData!D:D,0)),FALSE,EXACT(E201,INDEX(SupportingData!D:D,(MATCH(E201,SupportingData!D:D,0)))))</f>
        <v>0</v>
      </c>
      <c r="N201" s="182" t="b">
        <f>IF(ISNA(MATCH(F201,SupportingData!C:C,0)),FALSE,EXACT(F201,INDEX(SupportingData!C:C,(MATCH(F201,SupportingData!C:C,0)))))</f>
        <v>0</v>
      </c>
      <c r="O201" s="182" t="b">
        <f>IF(ISNA(MATCH(G201,SupportingData!F:F,0)),FALSE,EXACT(G201,INDEX(SupportingData!F:F,(MATCH(G201,SupportingData!F:F,0)))))</f>
        <v>0</v>
      </c>
      <c r="P201" s="182" t="b">
        <f>IF(ISNA(MATCH(H201,ProtectedData!B:B,0)),FALSE,EXACT(H201,INDEX(ProtectedData!B:B,(MATCH(H201,ProtectedData!B:B,0)))))</f>
        <v>0</v>
      </c>
      <c r="Q201" s="182" t="b">
        <f>IF(ISNA(MATCH(I201,SupportingData!G:G,0)),FALSE,EXACT(I201,INDEX(SupportingData!G:G,(MATCH(I201,SupportingData!G:G,0)))))</f>
        <v>0</v>
      </c>
    </row>
    <row r="202" spans="1:17" ht="15">
      <c r="A202" s="147">
        <f t="shared" si="14"/>
        <v>432</v>
      </c>
      <c r="B202" s="170" t="str">
        <f t="shared" si="13"/>
        <v>432--//////</v>
      </c>
      <c r="C202" s="178"/>
      <c r="D202" s="179"/>
      <c r="E202" s="179"/>
      <c r="F202" s="179"/>
      <c r="G202" s="179"/>
      <c r="H202" s="179"/>
      <c r="I202" s="179"/>
      <c r="J202" s="180"/>
      <c r="K202" s="181" t="b">
        <f>IF(ISNA(MATCH(C202,SupportingData!A:A,0)),FALSE,EXACT(C202,INDEX(SupportingData!A:A,(MATCH(C202,SupportingData!A:A,0)))))</f>
        <v>0</v>
      </c>
      <c r="L202" s="182" t="b">
        <f>IF(ISNA(MATCH(D202,SupportingData!B:B,0)),FALSE,EXACT(D202,INDEX(SupportingData!B:B,(MATCH(D202,SupportingData!B:B,0)))))</f>
        <v>0</v>
      </c>
      <c r="M202" s="183" t="b">
        <f>IF(ISNA(MATCH(E202,SupportingData!D:D,0)),FALSE,EXACT(E202,INDEX(SupportingData!D:D,(MATCH(E202,SupportingData!D:D,0)))))</f>
        <v>0</v>
      </c>
      <c r="N202" s="182" t="b">
        <f>IF(ISNA(MATCH(F202,SupportingData!C:C,0)),FALSE,EXACT(F202,INDEX(SupportingData!C:C,(MATCH(F202,SupportingData!C:C,0)))))</f>
        <v>0</v>
      </c>
      <c r="O202" s="182" t="b">
        <f>IF(ISNA(MATCH(G202,SupportingData!F:F,0)),FALSE,EXACT(G202,INDEX(SupportingData!F:F,(MATCH(G202,SupportingData!F:F,0)))))</f>
        <v>0</v>
      </c>
      <c r="P202" s="182" t="b">
        <f>IF(ISNA(MATCH(H202,ProtectedData!B:B,0)),FALSE,EXACT(H202,INDEX(ProtectedData!B:B,(MATCH(H202,ProtectedData!B:B,0)))))</f>
        <v>0</v>
      </c>
      <c r="Q202" s="182" t="b">
        <f>IF(ISNA(MATCH(I202,SupportingData!G:G,0)),FALSE,EXACT(I202,INDEX(SupportingData!G:G,(MATCH(I202,SupportingData!G:G,0)))))</f>
        <v>0</v>
      </c>
    </row>
    <row r="203" spans="1:17" ht="15">
      <c r="A203" s="147">
        <f t="shared" si="14"/>
        <v>433</v>
      </c>
      <c r="B203" s="170" t="str">
        <f t="shared" si="13"/>
        <v>433--//////</v>
      </c>
      <c r="C203" s="178"/>
      <c r="D203" s="179"/>
      <c r="E203" s="179"/>
      <c r="F203" s="179"/>
      <c r="G203" s="179"/>
      <c r="H203" s="179"/>
      <c r="I203" s="179"/>
      <c r="J203" s="180"/>
      <c r="K203" s="181" t="b">
        <f>IF(ISNA(MATCH(C203,SupportingData!A:A,0)),FALSE,EXACT(C203,INDEX(SupportingData!A:A,(MATCH(C203,SupportingData!A:A,0)))))</f>
        <v>0</v>
      </c>
      <c r="L203" s="182" t="b">
        <f>IF(ISNA(MATCH(D203,SupportingData!B:B,0)),FALSE,EXACT(D203,INDEX(SupportingData!B:B,(MATCH(D203,SupportingData!B:B,0)))))</f>
        <v>0</v>
      </c>
      <c r="M203" s="183" t="b">
        <f>IF(ISNA(MATCH(E203,SupportingData!D:D,0)),FALSE,EXACT(E203,INDEX(SupportingData!D:D,(MATCH(E203,SupportingData!D:D,0)))))</f>
        <v>0</v>
      </c>
      <c r="N203" s="182" t="b">
        <f>IF(ISNA(MATCH(F203,SupportingData!C:C,0)),FALSE,EXACT(F203,INDEX(SupportingData!C:C,(MATCH(F203,SupportingData!C:C,0)))))</f>
        <v>0</v>
      </c>
      <c r="O203" s="182" t="b">
        <f>IF(ISNA(MATCH(G203,SupportingData!F:F,0)),FALSE,EXACT(G203,INDEX(SupportingData!F:F,(MATCH(G203,SupportingData!F:F,0)))))</f>
        <v>0</v>
      </c>
      <c r="P203" s="182" t="b">
        <f>IF(ISNA(MATCH(H203,ProtectedData!B:B,0)),FALSE,EXACT(H203,INDEX(ProtectedData!B:B,(MATCH(H203,ProtectedData!B:B,0)))))</f>
        <v>0</v>
      </c>
      <c r="Q203" s="182" t="b">
        <f>IF(ISNA(MATCH(I203,SupportingData!G:G,0)),FALSE,EXACT(I203,INDEX(SupportingData!G:G,(MATCH(I203,SupportingData!G:G,0)))))</f>
        <v>0</v>
      </c>
    </row>
    <row r="204" spans="1:17" ht="15">
      <c r="A204" s="147">
        <f t="shared" si="14"/>
        <v>434</v>
      </c>
      <c r="B204" s="170" t="str">
        <f t="shared" si="13"/>
        <v>434--//////</v>
      </c>
      <c r="C204" s="178"/>
      <c r="D204" s="179"/>
      <c r="E204" s="179"/>
      <c r="F204" s="179"/>
      <c r="G204" s="179"/>
      <c r="H204" s="179"/>
      <c r="I204" s="179"/>
      <c r="J204" s="180"/>
      <c r="K204" s="181" t="b">
        <f>IF(ISNA(MATCH(C204,SupportingData!A:A,0)),FALSE,EXACT(C204,INDEX(SupportingData!A:A,(MATCH(C204,SupportingData!A:A,0)))))</f>
        <v>0</v>
      </c>
      <c r="L204" s="182" t="b">
        <f>IF(ISNA(MATCH(D204,SupportingData!B:B,0)),FALSE,EXACT(D204,INDEX(SupportingData!B:B,(MATCH(D204,SupportingData!B:B,0)))))</f>
        <v>0</v>
      </c>
      <c r="M204" s="183" t="b">
        <f>IF(ISNA(MATCH(E204,SupportingData!D:D,0)),FALSE,EXACT(E204,INDEX(SupportingData!D:D,(MATCH(E204,SupportingData!D:D,0)))))</f>
        <v>0</v>
      </c>
      <c r="N204" s="182" t="b">
        <f>IF(ISNA(MATCH(F204,SupportingData!C:C,0)),FALSE,EXACT(F204,INDEX(SupportingData!C:C,(MATCH(F204,SupportingData!C:C,0)))))</f>
        <v>0</v>
      </c>
      <c r="O204" s="182" t="b">
        <f>IF(ISNA(MATCH(G204,SupportingData!F:F,0)),FALSE,EXACT(G204,INDEX(SupportingData!F:F,(MATCH(G204,SupportingData!F:F,0)))))</f>
        <v>0</v>
      </c>
      <c r="P204" s="182" t="b">
        <f>IF(ISNA(MATCH(H204,ProtectedData!B:B,0)),FALSE,EXACT(H204,INDEX(ProtectedData!B:B,(MATCH(H204,ProtectedData!B:B,0)))))</f>
        <v>0</v>
      </c>
      <c r="Q204" s="182" t="b">
        <f>IF(ISNA(MATCH(I204,SupportingData!G:G,0)),FALSE,EXACT(I204,INDEX(SupportingData!G:G,(MATCH(I204,SupportingData!G:G,0)))))</f>
        <v>0</v>
      </c>
    </row>
    <row r="205" spans="1:17" ht="15">
      <c r="A205" s="147">
        <f t="shared" si="14"/>
        <v>435</v>
      </c>
      <c r="B205" s="170" t="str">
        <f t="shared" si="13"/>
        <v>435--//////</v>
      </c>
      <c r="C205" s="178"/>
      <c r="D205" s="179"/>
      <c r="E205" s="179"/>
      <c r="F205" s="179"/>
      <c r="G205" s="179"/>
      <c r="H205" s="179"/>
      <c r="I205" s="179"/>
      <c r="J205" s="180"/>
      <c r="K205" s="181" t="b">
        <f>IF(ISNA(MATCH(C205,SupportingData!A:A,0)),FALSE,EXACT(C205,INDEX(SupportingData!A:A,(MATCH(C205,SupportingData!A:A,0)))))</f>
        <v>0</v>
      </c>
      <c r="L205" s="182" t="b">
        <f>IF(ISNA(MATCH(D205,SupportingData!B:B,0)),FALSE,EXACT(D205,INDEX(SupportingData!B:B,(MATCH(D205,SupportingData!B:B,0)))))</f>
        <v>0</v>
      </c>
      <c r="M205" s="183" t="b">
        <f>IF(ISNA(MATCH(E205,SupportingData!D:D,0)),FALSE,EXACT(E205,INDEX(SupportingData!D:D,(MATCH(E205,SupportingData!D:D,0)))))</f>
        <v>0</v>
      </c>
      <c r="N205" s="182" t="b">
        <f>IF(ISNA(MATCH(F205,SupportingData!C:C,0)),FALSE,EXACT(F205,INDEX(SupportingData!C:C,(MATCH(F205,SupportingData!C:C,0)))))</f>
        <v>0</v>
      </c>
      <c r="O205" s="182" t="b">
        <f>IF(ISNA(MATCH(G205,SupportingData!F:F,0)),FALSE,EXACT(G205,INDEX(SupportingData!F:F,(MATCH(G205,SupportingData!F:F,0)))))</f>
        <v>0</v>
      </c>
      <c r="P205" s="182" t="b">
        <f>IF(ISNA(MATCH(H205,ProtectedData!B:B,0)),FALSE,EXACT(H205,INDEX(ProtectedData!B:B,(MATCH(H205,ProtectedData!B:B,0)))))</f>
        <v>0</v>
      </c>
      <c r="Q205" s="182" t="b">
        <f>IF(ISNA(MATCH(I205,SupportingData!G:G,0)),FALSE,EXACT(I205,INDEX(SupportingData!G:G,(MATCH(I205,SupportingData!G:G,0)))))</f>
        <v>0</v>
      </c>
    </row>
    <row r="206" spans="1:17" ht="15">
      <c r="A206" s="147">
        <f t="shared" si="14"/>
        <v>436</v>
      </c>
      <c r="B206" s="170" t="str">
        <f t="shared" si="13"/>
        <v>436--//////</v>
      </c>
      <c r="C206" s="178"/>
      <c r="D206" s="179"/>
      <c r="E206" s="179"/>
      <c r="F206" s="179"/>
      <c r="G206" s="179"/>
      <c r="H206" s="179"/>
      <c r="I206" s="179"/>
      <c r="J206" s="180"/>
      <c r="K206" s="181" t="b">
        <f>IF(ISNA(MATCH(C206,SupportingData!A:A,0)),FALSE,EXACT(C206,INDEX(SupportingData!A:A,(MATCH(C206,SupportingData!A:A,0)))))</f>
        <v>0</v>
      </c>
      <c r="L206" s="182" t="b">
        <f>IF(ISNA(MATCH(D206,SupportingData!B:B,0)),FALSE,EXACT(D206,INDEX(SupportingData!B:B,(MATCH(D206,SupportingData!B:B,0)))))</f>
        <v>0</v>
      </c>
      <c r="M206" s="183" t="b">
        <f>IF(ISNA(MATCH(E206,SupportingData!D:D,0)),FALSE,EXACT(E206,INDEX(SupportingData!D:D,(MATCH(E206,SupportingData!D:D,0)))))</f>
        <v>0</v>
      </c>
      <c r="N206" s="182" t="b">
        <f>IF(ISNA(MATCH(F206,SupportingData!C:C,0)),FALSE,EXACT(F206,INDEX(SupportingData!C:C,(MATCH(F206,SupportingData!C:C,0)))))</f>
        <v>0</v>
      </c>
      <c r="O206" s="182" t="b">
        <f>IF(ISNA(MATCH(G206,SupportingData!F:F,0)),FALSE,EXACT(G206,INDEX(SupportingData!F:F,(MATCH(G206,SupportingData!F:F,0)))))</f>
        <v>0</v>
      </c>
      <c r="P206" s="182" t="b">
        <f>IF(ISNA(MATCH(H206,ProtectedData!B:B,0)),FALSE,EXACT(H206,INDEX(ProtectedData!B:B,(MATCH(H206,ProtectedData!B:B,0)))))</f>
        <v>0</v>
      </c>
      <c r="Q206" s="182" t="b">
        <f>IF(ISNA(MATCH(I206,SupportingData!G:G,0)),FALSE,EXACT(I206,INDEX(SupportingData!G:G,(MATCH(I206,SupportingData!G:G,0)))))</f>
        <v>0</v>
      </c>
    </row>
    <row r="207" spans="1:17" ht="15">
      <c r="A207" s="147">
        <f t="shared" si="14"/>
        <v>437</v>
      </c>
      <c r="B207" s="170" t="str">
        <f t="shared" si="13"/>
        <v>437--//////</v>
      </c>
      <c r="C207" s="178"/>
      <c r="D207" s="179"/>
      <c r="E207" s="179"/>
      <c r="F207" s="179"/>
      <c r="G207" s="179"/>
      <c r="H207" s="179"/>
      <c r="I207" s="179"/>
      <c r="J207" s="180"/>
      <c r="K207" s="181" t="b">
        <f>IF(ISNA(MATCH(C207,SupportingData!A:A,0)),FALSE,EXACT(C207,INDEX(SupportingData!A:A,(MATCH(C207,SupportingData!A:A,0)))))</f>
        <v>0</v>
      </c>
      <c r="L207" s="182" t="b">
        <f>IF(ISNA(MATCH(D207,SupportingData!B:B,0)),FALSE,EXACT(D207,INDEX(SupportingData!B:B,(MATCH(D207,SupportingData!B:B,0)))))</f>
        <v>0</v>
      </c>
      <c r="M207" s="183" t="b">
        <f>IF(ISNA(MATCH(E207,SupportingData!D:D,0)),FALSE,EXACT(E207,INDEX(SupportingData!D:D,(MATCH(E207,SupportingData!D:D,0)))))</f>
        <v>0</v>
      </c>
      <c r="N207" s="182" t="b">
        <f>IF(ISNA(MATCH(F207,SupportingData!C:C,0)),FALSE,EXACT(F207,INDEX(SupportingData!C:C,(MATCH(F207,SupportingData!C:C,0)))))</f>
        <v>0</v>
      </c>
      <c r="O207" s="182" t="b">
        <f>IF(ISNA(MATCH(G207,SupportingData!F:F,0)),FALSE,EXACT(G207,INDEX(SupportingData!F:F,(MATCH(G207,SupportingData!F:F,0)))))</f>
        <v>0</v>
      </c>
      <c r="P207" s="182" t="b">
        <f>IF(ISNA(MATCH(H207,ProtectedData!B:B,0)),FALSE,EXACT(H207,INDEX(ProtectedData!B:B,(MATCH(H207,ProtectedData!B:B,0)))))</f>
        <v>0</v>
      </c>
      <c r="Q207" s="182" t="b">
        <f>IF(ISNA(MATCH(I207,SupportingData!G:G,0)),FALSE,EXACT(I207,INDEX(SupportingData!G:G,(MATCH(I207,SupportingData!G:G,0)))))</f>
        <v>0</v>
      </c>
    </row>
    <row r="208" spans="1:17" ht="15">
      <c r="A208" s="147">
        <f t="shared" si="14"/>
        <v>438</v>
      </c>
      <c r="B208" s="170" t="str">
        <f t="shared" si="13"/>
        <v>438--//////</v>
      </c>
      <c r="C208" s="178"/>
      <c r="D208" s="179"/>
      <c r="E208" s="179"/>
      <c r="F208" s="179"/>
      <c r="G208" s="179"/>
      <c r="H208" s="179"/>
      <c r="I208" s="179"/>
      <c r="J208" s="180"/>
      <c r="K208" s="181" t="b">
        <f>IF(ISNA(MATCH(C208,SupportingData!A:A,0)),FALSE,EXACT(C208,INDEX(SupportingData!A:A,(MATCH(C208,SupportingData!A:A,0)))))</f>
        <v>0</v>
      </c>
      <c r="L208" s="182" t="b">
        <f>IF(ISNA(MATCH(D208,SupportingData!B:B,0)),FALSE,EXACT(D208,INDEX(SupportingData!B:B,(MATCH(D208,SupportingData!B:B,0)))))</f>
        <v>0</v>
      </c>
      <c r="M208" s="183" t="b">
        <f>IF(ISNA(MATCH(E208,SupportingData!D:D,0)),FALSE,EXACT(E208,INDEX(SupportingData!D:D,(MATCH(E208,SupportingData!D:D,0)))))</f>
        <v>0</v>
      </c>
      <c r="N208" s="182" t="b">
        <f>IF(ISNA(MATCH(F208,SupportingData!C:C,0)),FALSE,EXACT(F208,INDEX(SupportingData!C:C,(MATCH(F208,SupportingData!C:C,0)))))</f>
        <v>0</v>
      </c>
      <c r="O208" s="182" t="b">
        <f>IF(ISNA(MATCH(G208,SupportingData!F:F,0)),FALSE,EXACT(G208,INDEX(SupportingData!F:F,(MATCH(G208,SupportingData!F:F,0)))))</f>
        <v>0</v>
      </c>
      <c r="P208" s="182" t="b">
        <f>IF(ISNA(MATCH(H208,ProtectedData!B:B,0)),FALSE,EXACT(H208,INDEX(ProtectedData!B:B,(MATCH(H208,ProtectedData!B:B,0)))))</f>
        <v>0</v>
      </c>
      <c r="Q208" s="182" t="b">
        <f>IF(ISNA(MATCH(I208,SupportingData!G:G,0)),FALSE,EXACT(I208,INDEX(SupportingData!G:G,(MATCH(I208,SupportingData!G:G,0)))))</f>
        <v>0</v>
      </c>
    </row>
    <row r="209" spans="1:17" ht="15">
      <c r="A209" s="147">
        <f t="shared" si="14"/>
        <v>439</v>
      </c>
      <c r="B209" s="170" t="str">
        <f t="shared" si="13"/>
        <v>439--//////</v>
      </c>
      <c r="C209" s="178"/>
      <c r="D209" s="179"/>
      <c r="E209" s="179"/>
      <c r="F209" s="179"/>
      <c r="G209" s="179"/>
      <c r="H209" s="179"/>
      <c r="I209" s="179"/>
      <c r="J209" s="180"/>
      <c r="K209" s="181" t="b">
        <f>IF(ISNA(MATCH(C209,SupportingData!A:A,0)),FALSE,EXACT(C209,INDEX(SupportingData!A:A,(MATCH(C209,SupportingData!A:A,0)))))</f>
        <v>0</v>
      </c>
      <c r="L209" s="182" t="b">
        <f>IF(ISNA(MATCH(D209,SupportingData!B:B,0)),FALSE,EXACT(D209,INDEX(SupportingData!B:B,(MATCH(D209,SupportingData!B:B,0)))))</f>
        <v>0</v>
      </c>
      <c r="M209" s="183" t="b">
        <f>IF(ISNA(MATCH(E209,SupportingData!D:D,0)),FALSE,EXACT(E209,INDEX(SupportingData!D:D,(MATCH(E209,SupportingData!D:D,0)))))</f>
        <v>0</v>
      </c>
      <c r="N209" s="182" t="b">
        <f>IF(ISNA(MATCH(F209,SupportingData!C:C,0)),FALSE,EXACT(F209,INDEX(SupportingData!C:C,(MATCH(F209,SupportingData!C:C,0)))))</f>
        <v>0</v>
      </c>
      <c r="O209" s="182" t="b">
        <f>IF(ISNA(MATCH(G209,SupportingData!F:F,0)),FALSE,EXACT(G209,INDEX(SupportingData!F:F,(MATCH(G209,SupportingData!F:F,0)))))</f>
        <v>0</v>
      </c>
      <c r="P209" s="182" t="b">
        <f>IF(ISNA(MATCH(H209,ProtectedData!B:B,0)),FALSE,EXACT(H209,INDEX(ProtectedData!B:B,(MATCH(H209,ProtectedData!B:B,0)))))</f>
        <v>0</v>
      </c>
      <c r="Q209" s="182" t="b">
        <f>IF(ISNA(MATCH(I209,SupportingData!G:G,0)),FALSE,EXACT(I209,INDEX(SupportingData!G:G,(MATCH(I209,SupportingData!G:G,0)))))</f>
        <v>0</v>
      </c>
    </row>
    <row r="210" spans="1:17" ht="15">
      <c r="A210" s="147">
        <f t="shared" si="14"/>
        <v>440</v>
      </c>
      <c r="B210" s="170" t="str">
        <f t="shared" si="13"/>
        <v>440--//////</v>
      </c>
      <c r="C210" s="178"/>
      <c r="D210" s="179"/>
      <c r="E210" s="179"/>
      <c r="F210" s="179"/>
      <c r="G210" s="179"/>
      <c r="H210" s="179"/>
      <c r="I210" s="179"/>
      <c r="J210" s="180"/>
      <c r="K210" s="181" t="b">
        <f>IF(ISNA(MATCH(C210,SupportingData!A:A,0)),FALSE,EXACT(C210,INDEX(SupportingData!A:A,(MATCH(C210,SupportingData!A:A,0)))))</f>
        <v>0</v>
      </c>
      <c r="L210" s="182" t="b">
        <f>IF(ISNA(MATCH(D210,SupportingData!B:B,0)),FALSE,EXACT(D210,INDEX(SupportingData!B:B,(MATCH(D210,SupportingData!B:B,0)))))</f>
        <v>0</v>
      </c>
      <c r="M210" s="183" t="b">
        <f>IF(ISNA(MATCH(E210,SupportingData!D:D,0)),FALSE,EXACT(E210,INDEX(SupportingData!D:D,(MATCH(E210,SupportingData!D:D,0)))))</f>
        <v>0</v>
      </c>
      <c r="N210" s="182" t="b">
        <f>IF(ISNA(MATCH(F210,SupportingData!C:C,0)),FALSE,EXACT(F210,INDEX(SupportingData!C:C,(MATCH(F210,SupportingData!C:C,0)))))</f>
        <v>0</v>
      </c>
      <c r="O210" s="182" t="b">
        <f>IF(ISNA(MATCH(G210,SupportingData!F:F,0)),FALSE,EXACT(G210,INDEX(SupportingData!F:F,(MATCH(G210,SupportingData!F:F,0)))))</f>
        <v>0</v>
      </c>
      <c r="P210" s="182" t="b">
        <f>IF(ISNA(MATCH(H210,ProtectedData!B:B,0)),FALSE,EXACT(H210,INDEX(ProtectedData!B:B,(MATCH(H210,ProtectedData!B:B,0)))))</f>
        <v>0</v>
      </c>
      <c r="Q210" s="182" t="b">
        <f>IF(ISNA(MATCH(I210,SupportingData!G:G,0)),FALSE,EXACT(I210,INDEX(SupportingData!G:G,(MATCH(I210,SupportingData!G:G,0)))))</f>
        <v>0</v>
      </c>
    </row>
    <row r="211" spans="1:17" ht="15">
      <c r="A211" s="147">
        <f t="shared" si="14"/>
        <v>441</v>
      </c>
      <c r="B211" s="170" t="str">
        <f t="shared" si="13"/>
        <v>441--//////</v>
      </c>
      <c r="C211" s="178"/>
      <c r="D211" s="179"/>
      <c r="E211" s="179"/>
      <c r="F211" s="179"/>
      <c r="G211" s="179"/>
      <c r="H211" s="179"/>
      <c r="I211" s="179"/>
      <c r="J211" s="180"/>
      <c r="K211" s="181" t="b">
        <f>IF(ISNA(MATCH(C211,SupportingData!A:A,0)),FALSE,EXACT(C211,INDEX(SupportingData!A:A,(MATCH(C211,SupportingData!A:A,0)))))</f>
        <v>0</v>
      </c>
      <c r="L211" s="182" t="b">
        <f>IF(ISNA(MATCH(D211,SupportingData!B:B,0)),FALSE,EXACT(D211,INDEX(SupportingData!B:B,(MATCH(D211,SupportingData!B:B,0)))))</f>
        <v>0</v>
      </c>
      <c r="M211" s="183" t="b">
        <f>IF(ISNA(MATCH(E211,SupportingData!D:D,0)),FALSE,EXACT(E211,INDEX(SupportingData!D:D,(MATCH(E211,SupportingData!D:D,0)))))</f>
        <v>0</v>
      </c>
      <c r="N211" s="182" t="b">
        <f>IF(ISNA(MATCH(F211,SupportingData!C:C,0)),FALSE,EXACT(F211,INDEX(SupportingData!C:C,(MATCH(F211,SupportingData!C:C,0)))))</f>
        <v>0</v>
      </c>
      <c r="O211" s="182" t="b">
        <f>IF(ISNA(MATCH(G211,SupportingData!F:F,0)),FALSE,EXACT(G211,INDEX(SupportingData!F:F,(MATCH(G211,SupportingData!F:F,0)))))</f>
        <v>0</v>
      </c>
      <c r="P211" s="182" t="b">
        <f>IF(ISNA(MATCH(H211,ProtectedData!B:B,0)),FALSE,EXACT(H211,INDEX(ProtectedData!B:B,(MATCH(H211,ProtectedData!B:B,0)))))</f>
        <v>0</v>
      </c>
      <c r="Q211" s="182" t="b">
        <f>IF(ISNA(MATCH(I211,SupportingData!G:G,0)),FALSE,EXACT(I211,INDEX(SupportingData!G:G,(MATCH(I211,SupportingData!G:G,0)))))</f>
        <v>0</v>
      </c>
    </row>
    <row r="212" spans="1:17" ht="15">
      <c r="A212" s="147">
        <f t="shared" si="14"/>
        <v>442</v>
      </c>
      <c r="B212" s="170" t="str">
        <f t="shared" si="13"/>
        <v>442--//////</v>
      </c>
      <c r="C212" s="178"/>
      <c r="D212" s="179"/>
      <c r="E212" s="179"/>
      <c r="F212" s="179"/>
      <c r="G212" s="179"/>
      <c r="H212" s="179"/>
      <c r="I212" s="179"/>
      <c r="J212" s="180"/>
      <c r="K212" s="181" t="b">
        <f>IF(ISNA(MATCH(C212,SupportingData!A:A,0)),FALSE,EXACT(C212,INDEX(SupportingData!A:A,(MATCH(C212,SupportingData!A:A,0)))))</f>
        <v>0</v>
      </c>
      <c r="L212" s="182" t="b">
        <f>IF(ISNA(MATCH(D212,SupportingData!B:B,0)),FALSE,EXACT(D212,INDEX(SupportingData!B:B,(MATCH(D212,SupportingData!B:B,0)))))</f>
        <v>0</v>
      </c>
      <c r="M212" s="183" t="b">
        <f>IF(ISNA(MATCH(E212,SupportingData!D:D,0)),FALSE,EXACT(E212,INDEX(SupportingData!D:D,(MATCH(E212,SupportingData!D:D,0)))))</f>
        <v>0</v>
      </c>
      <c r="N212" s="182" t="b">
        <f>IF(ISNA(MATCH(F212,SupportingData!C:C,0)),FALSE,EXACT(F212,INDEX(SupportingData!C:C,(MATCH(F212,SupportingData!C:C,0)))))</f>
        <v>0</v>
      </c>
      <c r="O212" s="182" t="b">
        <f>IF(ISNA(MATCH(G212,SupportingData!F:F,0)),FALSE,EXACT(G212,INDEX(SupportingData!F:F,(MATCH(G212,SupportingData!F:F,0)))))</f>
        <v>0</v>
      </c>
      <c r="P212" s="182" t="b">
        <f>IF(ISNA(MATCH(H212,ProtectedData!B:B,0)),FALSE,EXACT(H212,INDEX(ProtectedData!B:B,(MATCH(H212,ProtectedData!B:B,0)))))</f>
        <v>0</v>
      </c>
      <c r="Q212" s="182" t="b">
        <f>IF(ISNA(MATCH(I212,SupportingData!G:G,0)),FALSE,EXACT(I212,INDEX(SupportingData!G:G,(MATCH(I212,SupportingData!G:G,0)))))</f>
        <v>0</v>
      </c>
    </row>
    <row r="213" spans="1:17" ht="15">
      <c r="A213" s="147">
        <f t="shared" si="14"/>
        <v>443</v>
      </c>
      <c r="B213" s="170" t="str">
        <f t="shared" si="13"/>
        <v>443--//////</v>
      </c>
      <c r="C213" s="178"/>
      <c r="D213" s="179"/>
      <c r="E213" s="179"/>
      <c r="F213" s="179"/>
      <c r="G213" s="179"/>
      <c r="H213" s="179"/>
      <c r="I213" s="179"/>
      <c r="J213" s="180"/>
      <c r="K213" s="181" t="b">
        <f>IF(ISNA(MATCH(C213,SupportingData!A:A,0)),FALSE,EXACT(C213,INDEX(SupportingData!A:A,(MATCH(C213,SupportingData!A:A,0)))))</f>
        <v>0</v>
      </c>
      <c r="L213" s="182" t="b">
        <f>IF(ISNA(MATCH(D213,SupportingData!B:B,0)),FALSE,EXACT(D213,INDEX(SupportingData!B:B,(MATCH(D213,SupportingData!B:B,0)))))</f>
        <v>0</v>
      </c>
      <c r="M213" s="183" t="b">
        <f>IF(ISNA(MATCH(E213,SupportingData!D:D,0)),FALSE,EXACT(E213,INDEX(SupportingData!D:D,(MATCH(E213,SupportingData!D:D,0)))))</f>
        <v>0</v>
      </c>
      <c r="N213" s="182" t="b">
        <f>IF(ISNA(MATCH(F213,SupportingData!C:C,0)),FALSE,EXACT(F213,INDEX(SupportingData!C:C,(MATCH(F213,SupportingData!C:C,0)))))</f>
        <v>0</v>
      </c>
      <c r="O213" s="182" t="b">
        <f>IF(ISNA(MATCH(G213,SupportingData!F:F,0)),FALSE,EXACT(G213,INDEX(SupportingData!F:F,(MATCH(G213,SupportingData!F:F,0)))))</f>
        <v>0</v>
      </c>
      <c r="P213" s="182" t="b">
        <f>IF(ISNA(MATCH(H213,ProtectedData!B:B,0)),FALSE,EXACT(H213,INDEX(ProtectedData!B:B,(MATCH(H213,ProtectedData!B:B,0)))))</f>
        <v>0</v>
      </c>
      <c r="Q213" s="182" t="b">
        <f>IF(ISNA(MATCH(I213,SupportingData!G:G,0)),FALSE,EXACT(I213,INDEX(SupportingData!G:G,(MATCH(I213,SupportingData!G:G,0)))))</f>
        <v>0</v>
      </c>
    </row>
    <row r="214" spans="1:17" ht="15">
      <c r="A214" s="147">
        <f t="shared" si="14"/>
        <v>444</v>
      </c>
      <c r="B214" s="170" t="str">
        <f t="shared" si="13"/>
        <v>444--//////</v>
      </c>
      <c r="C214" s="178"/>
      <c r="D214" s="179"/>
      <c r="E214" s="179"/>
      <c r="F214" s="179"/>
      <c r="G214" s="179"/>
      <c r="H214" s="179"/>
      <c r="I214" s="179"/>
      <c r="J214" s="180"/>
      <c r="K214" s="181" t="b">
        <f>IF(ISNA(MATCH(C214,SupportingData!A:A,0)),FALSE,EXACT(C214,INDEX(SupportingData!A:A,(MATCH(C214,SupportingData!A:A,0)))))</f>
        <v>0</v>
      </c>
      <c r="L214" s="182" t="b">
        <f>IF(ISNA(MATCH(D214,SupportingData!B:B,0)),FALSE,EXACT(D214,INDEX(SupportingData!B:B,(MATCH(D214,SupportingData!B:B,0)))))</f>
        <v>0</v>
      </c>
      <c r="M214" s="183" t="b">
        <f>IF(ISNA(MATCH(E214,SupportingData!D:D,0)),FALSE,EXACT(E214,INDEX(SupportingData!D:D,(MATCH(E214,SupportingData!D:D,0)))))</f>
        <v>0</v>
      </c>
      <c r="N214" s="182" t="b">
        <f>IF(ISNA(MATCH(F214,SupportingData!C:C,0)),FALSE,EXACT(F214,INDEX(SupportingData!C:C,(MATCH(F214,SupportingData!C:C,0)))))</f>
        <v>0</v>
      </c>
      <c r="O214" s="182" t="b">
        <f>IF(ISNA(MATCH(G214,SupportingData!F:F,0)),FALSE,EXACT(G214,INDEX(SupportingData!F:F,(MATCH(G214,SupportingData!F:F,0)))))</f>
        <v>0</v>
      </c>
      <c r="P214" s="182" t="b">
        <f>IF(ISNA(MATCH(H214,ProtectedData!B:B,0)),FALSE,EXACT(H214,INDEX(ProtectedData!B:B,(MATCH(H214,ProtectedData!B:B,0)))))</f>
        <v>0</v>
      </c>
      <c r="Q214" s="182" t="b">
        <f>IF(ISNA(MATCH(I214,SupportingData!G:G,0)),FALSE,EXACT(I214,INDEX(SupportingData!G:G,(MATCH(I214,SupportingData!G:G,0)))))</f>
        <v>0</v>
      </c>
    </row>
    <row r="215" spans="1:17" ht="15">
      <c r="A215" s="147">
        <f t="shared" si="14"/>
        <v>445</v>
      </c>
      <c r="B215" s="170" t="str">
        <f t="shared" si="13"/>
        <v>445--//////</v>
      </c>
      <c r="C215" s="178"/>
      <c r="D215" s="179"/>
      <c r="E215" s="179"/>
      <c r="F215" s="179"/>
      <c r="G215" s="179"/>
      <c r="H215" s="179"/>
      <c r="I215" s="179"/>
      <c r="J215" s="180"/>
      <c r="K215" s="181" t="b">
        <f>IF(ISNA(MATCH(C215,SupportingData!A:A,0)),FALSE,EXACT(C215,INDEX(SupportingData!A:A,(MATCH(C215,SupportingData!A:A,0)))))</f>
        <v>0</v>
      </c>
      <c r="L215" s="182" t="b">
        <f>IF(ISNA(MATCH(D215,SupportingData!B:B,0)),FALSE,EXACT(D215,INDEX(SupportingData!B:B,(MATCH(D215,SupportingData!B:B,0)))))</f>
        <v>0</v>
      </c>
      <c r="M215" s="183" t="b">
        <f>IF(ISNA(MATCH(E215,SupportingData!D:D,0)),FALSE,EXACT(E215,INDEX(SupportingData!D:D,(MATCH(E215,SupportingData!D:D,0)))))</f>
        <v>0</v>
      </c>
      <c r="N215" s="182" t="b">
        <f>IF(ISNA(MATCH(F215,SupportingData!C:C,0)),FALSE,EXACT(F215,INDEX(SupportingData!C:C,(MATCH(F215,SupportingData!C:C,0)))))</f>
        <v>0</v>
      </c>
      <c r="O215" s="182" t="b">
        <f>IF(ISNA(MATCH(G215,SupportingData!F:F,0)),FALSE,EXACT(G215,INDEX(SupportingData!F:F,(MATCH(G215,SupportingData!F:F,0)))))</f>
        <v>0</v>
      </c>
      <c r="P215" s="182" t="b">
        <f>IF(ISNA(MATCH(H215,ProtectedData!B:B,0)),FALSE,EXACT(H215,INDEX(ProtectedData!B:B,(MATCH(H215,ProtectedData!B:B,0)))))</f>
        <v>0</v>
      </c>
      <c r="Q215" s="182" t="b">
        <f>IF(ISNA(MATCH(I215,SupportingData!G:G,0)),FALSE,EXACT(I215,INDEX(SupportingData!G:G,(MATCH(I215,SupportingData!G:G,0)))))</f>
        <v>0</v>
      </c>
    </row>
    <row r="216" spans="1:17" ht="15">
      <c r="A216" s="147">
        <f t="shared" si="14"/>
        <v>446</v>
      </c>
      <c r="B216" s="170" t="str">
        <f t="shared" si="13"/>
        <v>446--//////</v>
      </c>
      <c r="C216" s="178"/>
      <c r="D216" s="179"/>
      <c r="E216" s="179"/>
      <c r="F216" s="179"/>
      <c r="G216" s="179"/>
      <c r="H216" s="179"/>
      <c r="I216" s="179"/>
      <c r="J216" s="180"/>
      <c r="K216" s="181" t="b">
        <f>IF(ISNA(MATCH(C216,SupportingData!A:A,0)),FALSE,EXACT(C216,INDEX(SupportingData!A:A,(MATCH(C216,SupportingData!A:A,0)))))</f>
        <v>0</v>
      </c>
      <c r="L216" s="182" t="b">
        <f>IF(ISNA(MATCH(D216,SupportingData!B:B,0)),FALSE,EXACT(D216,INDEX(SupportingData!B:B,(MATCH(D216,SupportingData!B:B,0)))))</f>
        <v>0</v>
      </c>
      <c r="M216" s="183" t="b">
        <f>IF(ISNA(MATCH(E216,SupportingData!D:D,0)),FALSE,EXACT(E216,INDEX(SupportingData!D:D,(MATCH(E216,SupportingData!D:D,0)))))</f>
        <v>0</v>
      </c>
      <c r="N216" s="182" t="b">
        <f>IF(ISNA(MATCH(F216,SupportingData!C:C,0)),FALSE,EXACT(F216,INDEX(SupportingData!C:C,(MATCH(F216,SupportingData!C:C,0)))))</f>
        <v>0</v>
      </c>
      <c r="O216" s="182" t="b">
        <f>IF(ISNA(MATCH(G216,SupportingData!F:F,0)),FALSE,EXACT(G216,INDEX(SupportingData!F:F,(MATCH(G216,SupportingData!F:F,0)))))</f>
        <v>0</v>
      </c>
      <c r="P216" s="182" t="b">
        <f>IF(ISNA(MATCH(H216,ProtectedData!B:B,0)),FALSE,EXACT(H216,INDEX(ProtectedData!B:B,(MATCH(H216,ProtectedData!B:B,0)))))</f>
        <v>0</v>
      </c>
      <c r="Q216" s="182" t="b">
        <f>IF(ISNA(MATCH(I216,SupportingData!G:G,0)),FALSE,EXACT(I216,INDEX(SupportingData!G:G,(MATCH(I216,SupportingData!G:G,0)))))</f>
        <v>0</v>
      </c>
    </row>
    <row r="217" spans="1:17" ht="15">
      <c r="A217" s="147">
        <f t="shared" si="14"/>
        <v>447</v>
      </c>
      <c r="B217" s="170" t="str">
        <f t="shared" si="13"/>
        <v>447--//////</v>
      </c>
      <c r="C217" s="178"/>
      <c r="D217" s="179"/>
      <c r="E217" s="179"/>
      <c r="F217" s="179"/>
      <c r="G217" s="179"/>
      <c r="H217" s="179"/>
      <c r="I217" s="179"/>
      <c r="J217" s="180"/>
      <c r="K217" s="181" t="b">
        <f>IF(ISNA(MATCH(C217,SupportingData!A:A,0)),FALSE,EXACT(C217,INDEX(SupportingData!A:A,(MATCH(C217,SupportingData!A:A,0)))))</f>
        <v>0</v>
      </c>
      <c r="L217" s="182" t="b">
        <f>IF(ISNA(MATCH(D217,SupportingData!B:B,0)),FALSE,EXACT(D217,INDEX(SupportingData!B:B,(MATCH(D217,SupportingData!B:B,0)))))</f>
        <v>0</v>
      </c>
      <c r="M217" s="183" t="b">
        <f>IF(ISNA(MATCH(E217,SupportingData!D:D,0)),FALSE,EXACT(E217,INDEX(SupportingData!D:D,(MATCH(E217,SupportingData!D:D,0)))))</f>
        <v>0</v>
      </c>
      <c r="N217" s="182" t="b">
        <f>IF(ISNA(MATCH(F217,SupportingData!C:C,0)),FALSE,EXACT(F217,INDEX(SupportingData!C:C,(MATCH(F217,SupportingData!C:C,0)))))</f>
        <v>0</v>
      </c>
      <c r="O217" s="182" t="b">
        <f>IF(ISNA(MATCH(G217,SupportingData!F:F,0)),FALSE,EXACT(G217,INDEX(SupportingData!F:F,(MATCH(G217,SupportingData!F:F,0)))))</f>
        <v>0</v>
      </c>
      <c r="P217" s="182" t="b">
        <f>IF(ISNA(MATCH(H217,ProtectedData!B:B,0)),FALSE,EXACT(H217,INDEX(ProtectedData!B:B,(MATCH(H217,ProtectedData!B:B,0)))))</f>
        <v>0</v>
      </c>
      <c r="Q217" s="182" t="b">
        <f>IF(ISNA(MATCH(I217,SupportingData!G:G,0)),FALSE,EXACT(I217,INDEX(SupportingData!G:G,(MATCH(I217,SupportingData!G:G,0)))))</f>
        <v>0</v>
      </c>
    </row>
    <row r="218" spans="1:17" ht="15">
      <c r="A218" s="147">
        <f t="shared" si="14"/>
        <v>448</v>
      </c>
      <c r="B218" s="170" t="str">
        <f t="shared" si="13"/>
        <v>448--//////</v>
      </c>
      <c r="C218" s="178"/>
      <c r="D218" s="179"/>
      <c r="E218" s="179"/>
      <c r="F218" s="179"/>
      <c r="G218" s="179"/>
      <c r="H218" s="179"/>
      <c r="I218" s="179"/>
      <c r="J218" s="180"/>
      <c r="K218" s="181" t="b">
        <f>IF(ISNA(MATCH(C218,SupportingData!A:A,0)),FALSE,EXACT(C218,INDEX(SupportingData!A:A,(MATCH(C218,SupportingData!A:A,0)))))</f>
        <v>0</v>
      </c>
      <c r="L218" s="182" t="b">
        <f>IF(ISNA(MATCH(D218,SupportingData!B:B,0)),FALSE,EXACT(D218,INDEX(SupportingData!B:B,(MATCH(D218,SupportingData!B:B,0)))))</f>
        <v>0</v>
      </c>
      <c r="M218" s="183" t="b">
        <f>IF(ISNA(MATCH(E218,SupportingData!D:D,0)),FALSE,EXACT(E218,INDEX(SupportingData!D:D,(MATCH(E218,SupportingData!D:D,0)))))</f>
        <v>0</v>
      </c>
      <c r="N218" s="182" t="b">
        <f>IF(ISNA(MATCH(F218,SupportingData!C:C,0)),FALSE,EXACT(F218,INDEX(SupportingData!C:C,(MATCH(F218,SupportingData!C:C,0)))))</f>
        <v>0</v>
      </c>
      <c r="O218" s="182" t="b">
        <f>IF(ISNA(MATCH(G218,SupportingData!F:F,0)),FALSE,EXACT(G218,INDEX(SupportingData!F:F,(MATCH(G218,SupportingData!F:F,0)))))</f>
        <v>0</v>
      </c>
      <c r="P218" s="182" t="b">
        <f>IF(ISNA(MATCH(H218,ProtectedData!B:B,0)),FALSE,EXACT(H218,INDEX(ProtectedData!B:B,(MATCH(H218,ProtectedData!B:B,0)))))</f>
        <v>0</v>
      </c>
      <c r="Q218" s="182" t="b">
        <f>IF(ISNA(MATCH(I218,SupportingData!G:G,0)),FALSE,EXACT(I218,INDEX(SupportingData!G:G,(MATCH(I218,SupportingData!G:G,0)))))</f>
        <v>0</v>
      </c>
    </row>
    <row r="219" spans="1:17" ht="15">
      <c r="A219" s="147">
        <f t="shared" si="14"/>
        <v>449</v>
      </c>
      <c r="B219" s="170" t="str">
        <f t="shared" si="13"/>
        <v>449--//////</v>
      </c>
      <c r="C219" s="178"/>
      <c r="D219" s="179"/>
      <c r="E219" s="179"/>
      <c r="F219" s="179"/>
      <c r="G219" s="179"/>
      <c r="H219" s="179"/>
      <c r="I219" s="179"/>
      <c r="J219" s="180"/>
      <c r="K219" s="181" t="b">
        <f>IF(ISNA(MATCH(C219,SupportingData!A:A,0)),FALSE,EXACT(C219,INDEX(SupportingData!A:A,(MATCH(C219,SupportingData!A:A,0)))))</f>
        <v>0</v>
      </c>
      <c r="L219" s="182" t="b">
        <f>IF(ISNA(MATCH(D219,SupportingData!B:B,0)),FALSE,EXACT(D219,INDEX(SupportingData!B:B,(MATCH(D219,SupportingData!B:B,0)))))</f>
        <v>0</v>
      </c>
      <c r="M219" s="183" t="b">
        <f>IF(ISNA(MATCH(E219,SupportingData!D:D,0)),FALSE,EXACT(E219,INDEX(SupportingData!D:D,(MATCH(E219,SupportingData!D:D,0)))))</f>
        <v>0</v>
      </c>
      <c r="N219" s="182" t="b">
        <f>IF(ISNA(MATCH(F219,SupportingData!C:C,0)),FALSE,EXACT(F219,INDEX(SupportingData!C:C,(MATCH(F219,SupportingData!C:C,0)))))</f>
        <v>0</v>
      </c>
      <c r="O219" s="182" t="b">
        <f>IF(ISNA(MATCH(G219,SupportingData!F:F,0)),FALSE,EXACT(G219,INDEX(SupportingData!F:F,(MATCH(G219,SupportingData!F:F,0)))))</f>
        <v>0</v>
      </c>
      <c r="P219" s="182" t="b">
        <f>IF(ISNA(MATCH(H219,ProtectedData!B:B,0)),FALSE,EXACT(H219,INDEX(ProtectedData!B:B,(MATCH(H219,ProtectedData!B:B,0)))))</f>
        <v>0</v>
      </c>
      <c r="Q219" s="182" t="b">
        <f>IF(ISNA(MATCH(I219,SupportingData!G:G,0)),FALSE,EXACT(I219,INDEX(SupportingData!G:G,(MATCH(I219,SupportingData!G:G,0)))))</f>
        <v>0</v>
      </c>
    </row>
    <row r="220" spans="1:17" ht="15">
      <c r="A220" s="147">
        <f t="shared" si="14"/>
        <v>450</v>
      </c>
      <c r="B220" s="170" t="str">
        <f t="shared" si="13"/>
        <v>450--//////</v>
      </c>
      <c r="C220" s="178"/>
      <c r="D220" s="179"/>
      <c r="E220" s="179"/>
      <c r="F220" s="179"/>
      <c r="G220" s="179"/>
      <c r="H220" s="179"/>
      <c r="I220" s="179"/>
      <c r="J220" s="180"/>
      <c r="K220" s="181" t="b">
        <f>IF(ISNA(MATCH(C220,SupportingData!A:A,0)),FALSE,EXACT(C220,INDEX(SupportingData!A:A,(MATCH(C220,SupportingData!A:A,0)))))</f>
        <v>0</v>
      </c>
      <c r="L220" s="182" t="b">
        <f>IF(ISNA(MATCH(D220,SupportingData!B:B,0)),FALSE,EXACT(D220,INDEX(SupportingData!B:B,(MATCH(D220,SupportingData!B:B,0)))))</f>
        <v>0</v>
      </c>
      <c r="M220" s="183" t="b">
        <f>IF(ISNA(MATCH(E220,SupportingData!D:D,0)),FALSE,EXACT(E220,INDEX(SupportingData!D:D,(MATCH(E220,SupportingData!D:D,0)))))</f>
        <v>0</v>
      </c>
      <c r="N220" s="182" t="b">
        <f>IF(ISNA(MATCH(F220,SupportingData!C:C,0)),FALSE,EXACT(F220,INDEX(SupportingData!C:C,(MATCH(F220,SupportingData!C:C,0)))))</f>
        <v>0</v>
      </c>
      <c r="O220" s="182" t="b">
        <f>IF(ISNA(MATCH(G220,SupportingData!F:F,0)),FALSE,EXACT(G220,INDEX(SupportingData!F:F,(MATCH(G220,SupportingData!F:F,0)))))</f>
        <v>0</v>
      </c>
      <c r="P220" s="182" t="b">
        <f>IF(ISNA(MATCH(H220,ProtectedData!B:B,0)),FALSE,EXACT(H220,INDEX(ProtectedData!B:B,(MATCH(H220,ProtectedData!B:B,0)))))</f>
        <v>0</v>
      </c>
      <c r="Q220" s="182" t="b">
        <f>IF(ISNA(MATCH(I220,SupportingData!G:G,0)),FALSE,EXACT(I220,INDEX(SupportingData!G:G,(MATCH(I220,SupportingData!G:G,0)))))</f>
        <v>0</v>
      </c>
    </row>
    <row r="221" spans="1:17" ht="15">
      <c r="A221" s="147">
        <f t="shared" si="14"/>
        <v>451</v>
      </c>
      <c r="B221" s="170" t="str">
        <f t="shared" si="13"/>
        <v>451--//////</v>
      </c>
      <c r="C221" s="178"/>
      <c r="D221" s="179"/>
      <c r="E221" s="179"/>
      <c r="F221" s="179"/>
      <c r="G221" s="179"/>
      <c r="H221" s="179"/>
      <c r="I221" s="179"/>
      <c r="J221" s="180"/>
      <c r="K221" s="181" t="b">
        <f>IF(ISNA(MATCH(C221,SupportingData!A:A,0)),FALSE,EXACT(C221,INDEX(SupportingData!A:A,(MATCH(C221,SupportingData!A:A,0)))))</f>
        <v>0</v>
      </c>
      <c r="L221" s="182" t="b">
        <f>IF(ISNA(MATCH(D221,SupportingData!B:B,0)),FALSE,EXACT(D221,INDEX(SupportingData!B:B,(MATCH(D221,SupportingData!B:B,0)))))</f>
        <v>0</v>
      </c>
      <c r="M221" s="183" t="b">
        <f>IF(ISNA(MATCH(E221,SupportingData!D:D,0)),FALSE,EXACT(E221,INDEX(SupportingData!D:D,(MATCH(E221,SupportingData!D:D,0)))))</f>
        <v>0</v>
      </c>
      <c r="N221" s="182" t="b">
        <f>IF(ISNA(MATCH(F221,SupportingData!C:C,0)),FALSE,EXACT(F221,INDEX(SupportingData!C:C,(MATCH(F221,SupportingData!C:C,0)))))</f>
        <v>0</v>
      </c>
      <c r="O221" s="182" t="b">
        <f>IF(ISNA(MATCH(G221,SupportingData!F:F,0)),FALSE,EXACT(G221,INDEX(SupportingData!F:F,(MATCH(G221,SupportingData!F:F,0)))))</f>
        <v>0</v>
      </c>
      <c r="P221" s="182" t="b">
        <f>IF(ISNA(MATCH(H221,ProtectedData!B:B,0)),FALSE,EXACT(H221,INDEX(ProtectedData!B:B,(MATCH(H221,ProtectedData!B:B,0)))))</f>
        <v>0</v>
      </c>
      <c r="Q221" s="182" t="b">
        <f>IF(ISNA(MATCH(I221,SupportingData!G:G,0)),FALSE,EXACT(I221,INDEX(SupportingData!G:G,(MATCH(I221,SupportingData!G:G,0)))))</f>
        <v>0</v>
      </c>
    </row>
    <row r="222" spans="1:17" ht="15">
      <c r="A222" s="147">
        <f t="shared" si="14"/>
        <v>452</v>
      </c>
      <c r="B222" s="170" t="str">
        <f t="shared" si="13"/>
        <v>452--//////</v>
      </c>
      <c r="C222" s="178"/>
      <c r="D222" s="179"/>
      <c r="E222" s="179"/>
      <c r="F222" s="179"/>
      <c r="G222" s="179"/>
      <c r="H222" s="179"/>
      <c r="I222" s="179"/>
      <c r="J222" s="180"/>
      <c r="K222" s="181" t="b">
        <f>IF(ISNA(MATCH(C222,SupportingData!A:A,0)),FALSE,EXACT(C222,INDEX(SupportingData!A:A,(MATCH(C222,SupportingData!A:A,0)))))</f>
        <v>0</v>
      </c>
      <c r="L222" s="182" t="b">
        <f>IF(ISNA(MATCH(D222,SupportingData!B:B,0)),FALSE,EXACT(D222,INDEX(SupportingData!B:B,(MATCH(D222,SupportingData!B:B,0)))))</f>
        <v>0</v>
      </c>
      <c r="M222" s="183" t="b">
        <f>IF(ISNA(MATCH(E222,SupportingData!D:D,0)),FALSE,EXACT(E222,INDEX(SupportingData!D:D,(MATCH(E222,SupportingData!D:D,0)))))</f>
        <v>0</v>
      </c>
      <c r="N222" s="182" t="b">
        <f>IF(ISNA(MATCH(F222,SupportingData!C:C,0)),FALSE,EXACT(F222,INDEX(SupportingData!C:C,(MATCH(F222,SupportingData!C:C,0)))))</f>
        <v>0</v>
      </c>
      <c r="O222" s="182" t="b">
        <f>IF(ISNA(MATCH(G222,SupportingData!F:F,0)),FALSE,EXACT(G222,INDEX(SupportingData!F:F,(MATCH(G222,SupportingData!F:F,0)))))</f>
        <v>0</v>
      </c>
      <c r="P222" s="182" t="b">
        <f>IF(ISNA(MATCH(H222,ProtectedData!B:B,0)),FALSE,EXACT(H222,INDEX(ProtectedData!B:B,(MATCH(H222,ProtectedData!B:B,0)))))</f>
        <v>0</v>
      </c>
      <c r="Q222" s="182" t="b">
        <f>IF(ISNA(MATCH(I222,SupportingData!G:G,0)),FALSE,EXACT(I222,INDEX(SupportingData!G:G,(MATCH(I222,SupportingData!G:G,0)))))</f>
        <v>0</v>
      </c>
    </row>
    <row r="223" spans="1:17" ht="15">
      <c r="A223" s="147">
        <f t="shared" si="14"/>
        <v>453</v>
      </c>
      <c r="B223" s="170" t="str">
        <f t="shared" si="13"/>
        <v>453--//////</v>
      </c>
      <c r="C223" s="178"/>
      <c r="D223" s="179"/>
      <c r="E223" s="179"/>
      <c r="F223" s="179"/>
      <c r="G223" s="179"/>
      <c r="H223" s="179"/>
      <c r="I223" s="179"/>
      <c r="J223" s="180"/>
      <c r="K223" s="181" t="b">
        <f>IF(ISNA(MATCH(C223,SupportingData!A:A,0)),FALSE,EXACT(C223,INDEX(SupportingData!A:A,(MATCH(C223,SupportingData!A:A,0)))))</f>
        <v>0</v>
      </c>
      <c r="L223" s="182" t="b">
        <f>IF(ISNA(MATCH(D223,SupportingData!B:B,0)),FALSE,EXACT(D223,INDEX(SupportingData!B:B,(MATCH(D223,SupportingData!B:B,0)))))</f>
        <v>0</v>
      </c>
      <c r="M223" s="183" t="b">
        <f>IF(ISNA(MATCH(E223,SupportingData!D:D,0)),FALSE,EXACT(E223,INDEX(SupportingData!D:D,(MATCH(E223,SupportingData!D:D,0)))))</f>
        <v>0</v>
      </c>
      <c r="N223" s="182" t="b">
        <f>IF(ISNA(MATCH(F223,SupportingData!C:C,0)),FALSE,EXACT(F223,INDEX(SupportingData!C:C,(MATCH(F223,SupportingData!C:C,0)))))</f>
        <v>0</v>
      </c>
      <c r="O223" s="182" t="b">
        <f>IF(ISNA(MATCH(G223,SupportingData!F:F,0)),FALSE,EXACT(G223,INDEX(SupportingData!F:F,(MATCH(G223,SupportingData!F:F,0)))))</f>
        <v>0</v>
      </c>
      <c r="P223" s="182" t="b">
        <f>IF(ISNA(MATCH(H223,ProtectedData!B:B,0)),FALSE,EXACT(H223,INDEX(ProtectedData!B:B,(MATCH(H223,ProtectedData!B:B,0)))))</f>
        <v>0</v>
      </c>
      <c r="Q223" s="182" t="b">
        <f>IF(ISNA(MATCH(I223,SupportingData!G:G,0)),FALSE,EXACT(I223,INDEX(SupportingData!G:G,(MATCH(I223,SupportingData!G:G,0)))))</f>
        <v>0</v>
      </c>
    </row>
    <row r="224" spans="1:17" ht="15">
      <c r="A224" s="147">
        <f t="shared" si="14"/>
        <v>454</v>
      </c>
      <c r="B224" s="170" t="str">
        <f t="shared" si="13"/>
        <v>454--//////</v>
      </c>
      <c r="C224" s="178"/>
      <c r="D224" s="179"/>
      <c r="E224" s="179"/>
      <c r="F224" s="179"/>
      <c r="G224" s="179"/>
      <c r="H224" s="179"/>
      <c r="I224" s="179"/>
      <c r="J224" s="180"/>
      <c r="K224" s="181" t="b">
        <f>IF(ISNA(MATCH(C224,SupportingData!A:A,0)),FALSE,EXACT(C224,INDEX(SupportingData!A:A,(MATCH(C224,SupportingData!A:A,0)))))</f>
        <v>0</v>
      </c>
      <c r="L224" s="182" t="b">
        <f>IF(ISNA(MATCH(D224,SupportingData!B:B,0)),FALSE,EXACT(D224,INDEX(SupportingData!B:B,(MATCH(D224,SupportingData!B:B,0)))))</f>
        <v>0</v>
      </c>
      <c r="M224" s="183" t="b">
        <f>IF(ISNA(MATCH(E224,SupportingData!D:D,0)),FALSE,EXACT(E224,INDEX(SupportingData!D:D,(MATCH(E224,SupportingData!D:D,0)))))</f>
        <v>0</v>
      </c>
      <c r="N224" s="182" t="b">
        <f>IF(ISNA(MATCH(F224,SupportingData!C:C,0)),FALSE,EXACT(F224,INDEX(SupportingData!C:C,(MATCH(F224,SupportingData!C:C,0)))))</f>
        <v>0</v>
      </c>
      <c r="O224" s="182" t="b">
        <f>IF(ISNA(MATCH(G224,SupportingData!F:F,0)),FALSE,EXACT(G224,INDEX(SupportingData!F:F,(MATCH(G224,SupportingData!F:F,0)))))</f>
        <v>0</v>
      </c>
      <c r="P224" s="182" t="b">
        <f>IF(ISNA(MATCH(H224,ProtectedData!B:B,0)),FALSE,EXACT(H224,INDEX(ProtectedData!B:B,(MATCH(H224,ProtectedData!B:B,0)))))</f>
        <v>0</v>
      </c>
      <c r="Q224" s="182" t="b">
        <f>IF(ISNA(MATCH(I224,SupportingData!G:G,0)),FALSE,EXACT(I224,INDEX(SupportingData!G:G,(MATCH(I224,SupportingData!G:G,0)))))</f>
        <v>0</v>
      </c>
    </row>
    <row r="225" spans="1:17" ht="15">
      <c r="A225" s="147">
        <f t="shared" si="14"/>
        <v>455</v>
      </c>
      <c r="B225" s="170" t="str">
        <f t="shared" si="13"/>
        <v>455--//////</v>
      </c>
      <c r="C225" s="178"/>
      <c r="D225" s="179"/>
      <c r="E225" s="179"/>
      <c r="F225" s="179"/>
      <c r="G225" s="179"/>
      <c r="H225" s="179"/>
      <c r="I225" s="179"/>
      <c r="J225" s="180"/>
      <c r="K225" s="181" t="b">
        <f>IF(ISNA(MATCH(C225,SupportingData!A:A,0)),FALSE,EXACT(C225,INDEX(SupportingData!A:A,(MATCH(C225,SupportingData!A:A,0)))))</f>
        <v>0</v>
      </c>
      <c r="L225" s="182" t="b">
        <f>IF(ISNA(MATCH(D225,SupportingData!B:B,0)),FALSE,EXACT(D225,INDEX(SupportingData!B:B,(MATCH(D225,SupportingData!B:B,0)))))</f>
        <v>0</v>
      </c>
      <c r="M225" s="183" t="b">
        <f>IF(ISNA(MATCH(E225,SupportingData!D:D,0)),FALSE,EXACT(E225,INDEX(SupportingData!D:D,(MATCH(E225,SupportingData!D:D,0)))))</f>
        <v>0</v>
      </c>
      <c r="N225" s="182" t="b">
        <f>IF(ISNA(MATCH(F225,SupportingData!C:C,0)),FALSE,EXACT(F225,INDEX(SupportingData!C:C,(MATCH(F225,SupportingData!C:C,0)))))</f>
        <v>0</v>
      </c>
      <c r="O225" s="182" t="b">
        <f>IF(ISNA(MATCH(G225,SupportingData!F:F,0)),FALSE,EXACT(G225,INDEX(SupportingData!F:F,(MATCH(G225,SupportingData!F:F,0)))))</f>
        <v>0</v>
      </c>
      <c r="P225" s="182" t="b">
        <f>IF(ISNA(MATCH(H225,ProtectedData!B:B,0)),FALSE,EXACT(H225,INDEX(ProtectedData!B:B,(MATCH(H225,ProtectedData!B:B,0)))))</f>
        <v>0</v>
      </c>
      <c r="Q225" s="182" t="b">
        <f>IF(ISNA(MATCH(I225,SupportingData!G:G,0)),FALSE,EXACT(I225,INDEX(SupportingData!G:G,(MATCH(I225,SupportingData!G:G,0)))))</f>
        <v>0</v>
      </c>
    </row>
    <row r="226" spans="1:17" ht="15">
      <c r="A226" s="147">
        <f t="shared" si="14"/>
        <v>456</v>
      </c>
      <c r="B226" s="170" t="str">
        <f aca="true" t="shared" si="15" ref="B226:B253">CONCATENATE(A226,"--",C226,"/",D226,"/",E226,"/",F226,"/",G226,"/",H226,"/",I226)</f>
        <v>456--//////</v>
      </c>
      <c r="C226" s="178"/>
      <c r="D226" s="179"/>
      <c r="E226" s="179"/>
      <c r="F226" s="179"/>
      <c r="G226" s="179"/>
      <c r="H226" s="179"/>
      <c r="I226" s="179"/>
      <c r="J226" s="180"/>
      <c r="K226" s="181" t="b">
        <f>IF(ISNA(MATCH(C226,SupportingData!A:A,0)),FALSE,EXACT(C226,INDEX(SupportingData!A:A,(MATCH(C226,SupportingData!A:A,0)))))</f>
        <v>0</v>
      </c>
      <c r="L226" s="182" t="b">
        <f>IF(ISNA(MATCH(D226,SupportingData!B:B,0)),FALSE,EXACT(D226,INDEX(SupportingData!B:B,(MATCH(D226,SupportingData!B:B,0)))))</f>
        <v>0</v>
      </c>
      <c r="M226" s="183" t="b">
        <f>IF(ISNA(MATCH(E226,SupportingData!D:D,0)),FALSE,EXACT(E226,INDEX(SupportingData!D:D,(MATCH(E226,SupportingData!D:D,0)))))</f>
        <v>0</v>
      </c>
      <c r="N226" s="182" t="b">
        <f>IF(ISNA(MATCH(F226,SupportingData!C:C,0)),FALSE,EXACT(F226,INDEX(SupportingData!C:C,(MATCH(F226,SupportingData!C:C,0)))))</f>
        <v>0</v>
      </c>
      <c r="O226" s="182" t="b">
        <f>IF(ISNA(MATCH(G226,SupportingData!F:F,0)),FALSE,EXACT(G226,INDEX(SupportingData!F:F,(MATCH(G226,SupportingData!F:F,0)))))</f>
        <v>0</v>
      </c>
      <c r="P226" s="182" t="b">
        <f>IF(ISNA(MATCH(H226,ProtectedData!B:B,0)),FALSE,EXACT(H226,INDEX(ProtectedData!B:B,(MATCH(H226,ProtectedData!B:B,0)))))</f>
        <v>0</v>
      </c>
      <c r="Q226" s="182" t="b">
        <f>IF(ISNA(MATCH(I226,SupportingData!G:G,0)),FALSE,EXACT(I226,INDEX(SupportingData!G:G,(MATCH(I226,SupportingData!G:G,0)))))</f>
        <v>0</v>
      </c>
    </row>
    <row r="227" spans="1:17" ht="15">
      <c r="A227" s="147">
        <f t="shared" si="14"/>
        <v>457</v>
      </c>
      <c r="B227" s="170" t="str">
        <f t="shared" si="15"/>
        <v>457--//////</v>
      </c>
      <c r="C227" s="178"/>
      <c r="D227" s="179"/>
      <c r="E227" s="179"/>
      <c r="F227" s="179"/>
      <c r="G227" s="179"/>
      <c r="H227" s="179"/>
      <c r="I227" s="179"/>
      <c r="J227" s="180"/>
      <c r="K227" s="181" t="b">
        <f>IF(ISNA(MATCH(C227,SupportingData!A:A,0)),FALSE,EXACT(C227,INDEX(SupportingData!A:A,(MATCH(C227,SupportingData!A:A,0)))))</f>
        <v>0</v>
      </c>
      <c r="L227" s="182" t="b">
        <f>IF(ISNA(MATCH(D227,SupportingData!B:B,0)),FALSE,EXACT(D227,INDEX(SupportingData!B:B,(MATCH(D227,SupportingData!B:B,0)))))</f>
        <v>0</v>
      </c>
      <c r="M227" s="183" t="b">
        <f>IF(ISNA(MATCH(E227,SupportingData!D:D,0)),FALSE,EXACT(E227,INDEX(SupportingData!D:D,(MATCH(E227,SupportingData!D:D,0)))))</f>
        <v>0</v>
      </c>
      <c r="N227" s="182" t="b">
        <f>IF(ISNA(MATCH(F227,SupportingData!C:C,0)),FALSE,EXACT(F227,INDEX(SupportingData!C:C,(MATCH(F227,SupportingData!C:C,0)))))</f>
        <v>0</v>
      </c>
      <c r="O227" s="182" t="b">
        <f>IF(ISNA(MATCH(G227,SupportingData!F:F,0)),FALSE,EXACT(G227,INDEX(SupportingData!F:F,(MATCH(G227,SupportingData!F:F,0)))))</f>
        <v>0</v>
      </c>
      <c r="P227" s="182" t="b">
        <f>IF(ISNA(MATCH(H227,ProtectedData!B:B,0)),FALSE,EXACT(H227,INDEX(ProtectedData!B:B,(MATCH(H227,ProtectedData!B:B,0)))))</f>
        <v>0</v>
      </c>
      <c r="Q227" s="182" t="b">
        <f>IF(ISNA(MATCH(I227,SupportingData!G:G,0)),FALSE,EXACT(I227,INDEX(SupportingData!G:G,(MATCH(I227,SupportingData!G:G,0)))))</f>
        <v>0</v>
      </c>
    </row>
    <row r="228" spans="1:17" ht="15">
      <c r="A228" s="147">
        <f t="shared" si="14"/>
        <v>458</v>
      </c>
      <c r="B228" s="170" t="str">
        <f t="shared" si="15"/>
        <v>458--//////</v>
      </c>
      <c r="C228" s="178"/>
      <c r="D228" s="179"/>
      <c r="E228" s="179"/>
      <c r="F228" s="179"/>
      <c r="G228" s="179"/>
      <c r="H228" s="179"/>
      <c r="I228" s="179"/>
      <c r="J228" s="180"/>
      <c r="K228" s="181" t="b">
        <f>IF(ISNA(MATCH(C228,SupportingData!A:A,0)),FALSE,EXACT(C228,INDEX(SupportingData!A:A,(MATCH(C228,SupportingData!A:A,0)))))</f>
        <v>0</v>
      </c>
      <c r="L228" s="182" t="b">
        <f>IF(ISNA(MATCH(D228,SupportingData!B:B,0)),FALSE,EXACT(D228,INDEX(SupportingData!B:B,(MATCH(D228,SupportingData!B:B,0)))))</f>
        <v>0</v>
      </c>
      <c r="M228" s="183" t="b">
        <f>IF(ISNA(MATCH(E228,SupportingData!D:D,0)),FALSE,EXACT(E228,INDEX(SupportingData!D:D,(MATCH(E228,SupportingData!D:D,0)))))</f>
        <v>0</v>
      </c>
      <c r="N228" s="182" t="b">
        <f>IF(ISNA(MATCH(F228,SupportingData!C:C,0)),FALSE,EXACT(F228,INDEX(SupportingData!C:C,(MATCH(F228,SupportingData!C:C,0)))))</f>
        <v>0</v>
      </c>
      <c r="O228" s="182" t="b">
        <f>IF(ISNA(MATCH(G228,SupportingData!F:F,0)),FALSE,EXACT(G228,INDEX(SupportingData!F:F,(MATCH(G228,SupportingData!F:F,0)))))</f>
        <v>0</v>
      </c>
      <c r="P228" s="182" t="b">
        <f>IF(ISNA(MATCH(H228,ProtectedData!B:B,0)),FALSE,EXACT(H228,INDEX(ProtectedData!B:B,(MATCH(H228,ProtectedData!B:B,0)))))</f>
        <v>0</v>
      </c>
      <c r="Q228" s="182" t="b">
        <f>IF(ISNA(MATCH(I228,SupportingData!G:G,0)),FALSE,EXACT(I228,INDEX(SupportingData!G:G,(MATCH(I228,SupportingData!G:G,0)))))</f>
        <v>0</v>
      </c>
    </row>
    <row r="229" spans="1:17" ht="15">
      <c r="A229" s="147">
        <f t="shared" si="14"/>
        <v>459</v>
      </c>
      <c r="B229" s="170" t="str">
        <f t="shared" si="15"/>
        <v>459--//////</v>
      </c>
      <c r="C229" s="178"/>
      <c r="D229" s="179"/>
      <c r="E229" s="179"/>
      <c r="F229" s="179"/>
      <c r="G229" s="179"/>
      <c r="H229" s="179"/>
      <c r="I229" s="179"/>
      <c r="J229" s="180"/>
      <c r="K229" s="181" t="b">
        <f>IF(ISNA(MATCH(C229,SupportingData!A:A,0)),FALSE,EXACT(C229,INDEX(SupportingData!A:A,(MATCH(C229,SupportingData!A:A,0)))))</f>
        <v>0</v>
      </c>
      <c r="L229" s="182" t="b">
        <f>IF(ISNA(MATCH(D229,SupportingData!B:B,0)),FALSE,EXACT(D229,INDEX(SupportingData!B:B,(MATCH(D229,SupportingData!B:B,0)))))</f>
        <v>0</v>
      </c>
      <c r="M229" s="183" t="b">
        <f>IF(ISNA(MATCH(E229,SupportingData!D:D,0)),FALSE,EXACT(E229,INDEX(SupportingData!D:D,(MATCH(E229,SupportingData!D:D,0)))))</f>
        <v>0</v>
      </c>
      <c r="N229" s="182" t="b">
        <f>IF(ISNA(MATCH(F229,SupportingData!C:C,0)),FALSE,EXACT(F229,INDEX(SupportingData!C:C,(MATCH(F229,SupportingData!C:C,0)))))</f>
        <v>0</v>
      </c>
      <c r="O229" s="182" t="b">
        <f>IF(ISNA(MATCH(G229,SupportingData!F:F,0)),FALSE,EXACT(G229,INDEX(SupportingData!F:F,(MATCH(G229,SupportingData!F:F,0)))))</f>
        <v>0</v>
      </c>
      <c r="P229" s="182" t="b">
        <f>IF(ISNA(MATCH(H229,ProtectedData!B:B,0)),FALSE,EXACT(H229,INDEX(ProtectedData!B:B,(MATCH(H229,ProtectedData!B:B,0)))))</f>
        <v>0</v>
      </c>
      <c r="Q229" s="182" t="b">
        <f>IF(ISNA(MATCH(I229,SupportingData!G:G,0)),FALSE,EXACT(I229,INDEX(SupportingData!G:G,(MATCH(I229,SupportingData!G:G,0)))))</f>
        <v>0</v>
      </c>
    </row>
    <row r="230" spans="1:17" ht="15">
      <c r="A230" s="147">
        <f t="shared" si="14"/>
        <v>460</v>
      </c>
      <c r="B230" s="170" t="str">
        <f t="shared" si="15"/>
        <v>460--//////</v>
      </c>
      <c r="C230" s="178"/>
      <c r="D230" s="179"/>
      <c r="E230" s="179"/>
      <c r="F230" s="179"/>
      <c r="G230" s="179"/>
      <c r="H230" s="179"/>
      <c r="I230" s="179"/>
      <c r="J230" s="180"/>
      <c r="K230" s="181" t="b">
        <f>IF(ISNA(MATCH(C230,SupportingData!A:A,0)),FALSE,EXACT(C230,INDEX(SupportingData!A:A,(MATCH(C230,SupportingData!A:A,0)))))</f>
        <v>0</v>
      </c>
      <c r="L230" s="182" t="b">
        <f>IF(ISNA(MATCH(D230,SupportingData!B:B,0)),FALSE,EXACT(D230,INDEX(SupportingData!B:B,(MATCH(D230,SupportingData!B:B,0)))))</f>
        <v>0</v>
      </c>
      <c r="M230" s="183" t="b">
        <f>IF(ISNA(MATCH(E230,SupportingData!D:D,0)),FALSE,EXACT(E230,INDEX(SupportingData!D:D,(MATCH(E230,SupportingData!D:D,0)))))</f>
        <v>0</v>
      </c>
      <c r="N230" s="182" t="b">
        <f>IF(ISNA(MATCH(F230,SupportingData!C:C,0)),FALSE,EXACT(F230,INDEX(SupportingData!C:C,(MATCH(F230,SupportingData!C:C,0)))))</f>
        <v>0</v>
      </c>
      <c r="O230" s="182" t="b">
        <f>IF(ISNA(MATCH(G230,SupportingData!F:F,0)),FALSE,EXACT(G230,INDEX(SupportingData!F:F,(MATCH(G230,SupportingData!F:F,0)))))</f>
        <v>0</v>
      </c>
      <c r="P230" s="182" t="b">
        <f>IF(ISNA(MATCH(H230,ProtectedData!B:B,0)),FALSE,EXACT(H230,INDEX(ProtectedData!B:B,(MATCH(H230,ProtectedData!B:B,0)))))</f>
        <v>0</v>
      </c>
      <c r="Q230" s="182" t="b">
        <f>IF(ISNA(MATCH(I230,SupportingData!G:G,0)),FALSE,EXACT(I230,INDEX(SupportingData!G:G,(MATCH(I230,SupportingData!G:G,0)))))</f>
        <v>0</v>
      </c>
    </row>
    <row r="231" spans="1:17" ht="15">
      <c r="A231" s="147">
        <f t="shared" si="14"/>
        <v>461</v>
      </c>
      <c r="B231" s="170" t="str">
        <f t="shared" si="15"/>
        <v>461--//////</v>
      </c>
      <c r="C231" s="178"/>
      <c r="D231" s="179"/>
      <c r="E231" s="179"/>
      <c r="F231" s="179"/>
      <c r="G231" s="179"/>
      <c r="H231" s="179"/>
      <c r="I231" s="179"/>
      <c r="J231" s="180"/>
      <c r="K231" s="181" t="b">
        <f>IF(ISNA(MATCH(C231,SupportingData!A:A,0)),FALSE,EXACT(C231,INDEX(SupportingData!A:A,(MATCH(C231,SupportingData!A:A,0)))))</f>
        <v>0</v>
      </c>
      <c r="L231" s="182" t="b">
        <f>IF(ISNA(MATCH(D231,SupportingData!B:B,0)),FALSE,EXACT(D231,INDEX(SupportingData!B:B,(MATCH(D231,SupportingData!B:B,0)))))</f>
        <v>0</v>
      </c>
      <c r="M231" s="183" t="b">
        <f>IF(ISNA(MATCH(E231,SupportingData!D:D,0)),FALSE,EXACT(E231,INDEX(SupportingData!D:D,(MATCH(E231,SupportingData!D:D,0)))))</f>
        <v>0</v>
      </c>
      <c r="N231" s="182" t="b">
        <f>IF(ISNA(MATCH(F231,SupportingData!C:C,0)),FALSE,EXACT(F231,INDEX(SupportingData!C:C,(MATCH(F231,SupportingData!C:C,0)))))</f>
        <v>0</v>
      </c>
      <c r="O231" s="182" t="b">
        <f>IF(ISNA(MATCH(G231,SupportingData!F:F,0)),FALSE,EXACT(G231,INDEX(SupportingData!F:F,(MATCH(G231,SupportingData!F:F,0)))))</f>
        <v>0</v>
      </c>
      <c r="P231" s="182" t="b">
        <f>IF(ISNA(MATCH(H231,ProtectedData!B:B,0)),FALSE,EXACT(H231,INDEX(ProtectedData!B:B,(MATCH(H231,ProtectedData!B:B,0)))))</f>
        <v>0</v>
      </c>
      <c r="Q231" s="182" t="b">
        <f>IF(ISNA(MATCH(I231,SupportingData!G:G,0)),FALSE,EXACT(I231,INDEX(SupportingData!G:G,(MATCH(I231,SupportingData!G:G,0)))))</f>
        <v>0</v>
      </c>
    </row>
    <row r="232" spans="1:17" ht="15">
      <c r="A232" s="147">
        <f t="shared" si="14"/>
        <v>462</v>
      </c>
      <c r="B232" s="170" t="str">
        <f t="shared" si="15"/>
        <v>462--//////</v>
      </c>
      <c r="C232" s="178"/>
      <c r="D232" s="179"/>
      <c r="E232" s="179"/>
      <c r="F232" s="179"/>
      <c r="G232" s="179"/>
      <c r="H232" s="179"/>
      <c r="I232" s="179"/>
      <c r="J232" s="180"/>
      <c r="K232" s="181" t="b">
        <f>IF(ISNA(MATCH(C232,SupportingData!A:A,0)),FALSE,EXACT(C232,INDEX(SupportingData!A:A,(MATCH(C232,SupportingData!A:A,0)))))</f>
        <v>0</v>
      </c>
      <c r="L232" s="182" t="b">
        <f>IF(ISNA(MATCH(D232,SupportingData!B:B,0)),FALSE,EXACT(D232,INDEX(SupportingData!B:B,(MATCH(D232,SupportingData!B:B,0)))))</f>
        <v>0</v>
      </c>
      <c r="M232" s="183" t="b">
        <f>IF(ISNA(MATCH(E232,SupportingData!D:D,0)),FALSE,EXACT(E232,INDEX(SupportingData!D:D,(MATCH(E232,SupportingData!D:D,0)))))</f>
        <v>0</v>
      </c>
      <c r="N232" s="182" t="b">
        <f>IF(ISNA(MATCH(F232,SupportingData!C:C,0)),FALSE,EXACT(F232,INDEX(SupportingData!C:C,(MATCH(F232,SupportingData!C:C,0)))))</f>
        <v>0</v>
      </c>
      <c r="O232" s="182" t="b">
        <f>IF(ISNA(MATCH(G232,SupportingData!F:F,0)),FALSE,EXACT(G232,INDEX(SupportingData!F:F,(MATCH(G232,SupportingData!F:F,0)))))</f>
        <v>0</v>
      </c>
      <c r="P232" s="182" t="b">
        <f>IF(ISNA(MATCH(H232,ProtectedData!B:B,0)),FALSE,EXACT(H232,INDEX(ProtectedData!B:B,(MATCH(H232,ProtectedData!B:B,0)))))</f>
        <v>0</v>
      </c>
      <c r="Q232" s="182" t="b">
        <f>IF(ISNA(MATCH(I232,SupportingData!G:G,0)),FALSE,EXACT(I232,INDEX(SupportingData!G:G,(MATCH(I232,SupportingData!G:G,0)))))</f>
        <v>0</v>
      </c>
    </row>
    <row r="233" spans="1:17" ht="15">
      <c r="A233" s="147">
        <f t="shared" si="14"/>
        <v>463</v>
      </c>
      <c r="B233" s="170" t="str">
        <f t="shared" si="15"/>
        <v>463--//////</v>
      </c>
      <c r="C233" s="178"/>
      <c r="D233" s="179"/>
      <c r="E233" s="179"/>
      <c r="F233" s="179"/>
      <c r="G233" s="179"/>
      <c r="H233" s="179"/>
      <c r="I233" s="179"/>
      <c r="J233" s="180"/>
      <c r="K233" s="181" t="b">
        <f>IF(ISNA(MATCH(C233,SupportingData!A:A,0)),FALSE,EXACT(C233,INDEX(SupportingData!A:A,(MATCH(C233,SupportingData!A:A,0)))))</f>
        <v>0</v>
      </c>
      <c r="L233" s="182" t="b">
        <f>IF(ISNA(MATCH(D233,SupportingData!B:B,0)),FALSE,EXACT(D233,INDEX(SupportingData!B:B,(MATCH(D233,SupportingData!B:B,0)))))</f>
        <v>0</v>
      </c>
      <c r="M233" s="183" t="b">
        <f>IF(ISNA(MATCH(E233,SupportingData!D:D,0)),FALSE,EXACT(E233,INDEX(SupportingData!D:D,(MATCH(E233,SupportingData!D:D,0)))))</f>
        <v>0</v>
      </c>
      <c r="N233" s="182" t="b">
        <f>IF(ISNA(MATCH(F233,SupportingData!C:C,0)),FALSE,EXACT(F233,INDEX(SupportingData!C:C,(MATCH(F233,SupportingData!C:C,0)))))</f>
        <v>0</v>
      </c>
      <c r="O233" s="182" t="b">
        <f>IF(ISNA(MATCH(G233,SupportingData!F:F,0)),FALSE,EXACT(G233,INDEX(SupportingData!F:F,(MATCH(G233,SupportingData!F:F,0)))))</f>
        <v>0</v>
      </c>
      <c r="P233" s="182" t="b">
        <f>IF(ISNA(MATCH(H233,ProtectedData!B:B,0)),FALSE,EXACT(H233,INDEX(ProtectedData!B:B,(MATCH(H233,ProtectedData!B:B,0)))))</f>
        <v>0</v>
      </c>
      <c r="Q233" s="182" t="b">
        <f>IF(ISNA(MATCH(I233,SupportingData!G:G,0)),FALSE,EXACT(I233,INDEX(SupportingData!G:G,(MATCH(I233,SupportingData!G:G,0)))))</f>
        <v>0</v>
      </c>
    </row>
    <row r="234" spans="1:17" ht="15">
      <c r="A234" s="147">
        <f t="shared" si="14"/>
        <v>464</v>
      </c>
      <c r="B234" s="170" t="str">
        <f t="shared" si="15"/>
        <v>464--//////</v>
      </c>
      <c r="C234" s="178"/>
      <c r="D234" s="179"/>
      <c r="E234" s="179"/>
      <c r="F234" s="179"/>
      <c r="G234" s="179"/>
      <c r="H234" s="179"/>
      <c r="I234" s="179"/>
      <c r="J234" s="180"/>
      <c r="K234" s="181" t="b">
        <f>IF(ISNA(MATCH(C234,SupportingData!A:A,0)),FALSE,EXACT(C234,INDEX(SupportingData!A:A,(MATCH(C234,SupportingData!A:A,0)))))</f>
        <v>0</v>
      </c>
      <c r="L234" s="182" t="b">
        <f>IF(ISNA(MATCH(D234,SupportingData!B:B,0)),FALSE,EXACT(D234,INDEX(SupportingData!B:B,(MATCH(D234,SupportingData!B:B,0)))))</f>
        <v>0</v>
      </c>
      <c r="M234" s="183" t="b">
        <f>IF(ISNA(MATCH(E234,SupportingData!D:D,0)),FALSE,EXACT(E234,INDEX(SupportingData!D:D,(MATCH(E234,SupportingData!D:D,0)))))</f>
        <v>0</v>
      </c>
      <c r="N234" s="182" t="b">
        <f>IF(ISNA(MATCH(F234,SupportingData!C:C,0)),FALSE,EXACT(F234,INDEX(SupportingData!C:C,(MATCH(F234,SupportingData!C:C,0)))))</f>
        <v>0</v>
      </c>
      <c r="O234" s="182" t="b">
        <f>IF(ISNA(MATCH(G234,SupportingData!F:F,0)),FALSE,EXACT(G234,INDEX(SupportingData!F:F,(MATCH(G234,SupportingData!F:F,0)))))</f>
        <v>0</v>
      </c>
      <c r="P234" s="182" t="b">
        <f>IF(ISNA(MATCH(H234,ProtectedData!B:B,0)),FALSE,EXACT(H234,INDEX(ProtectedData!B:B,(MATCH(H234,ProtectedData!B:B,0)))))</f>
        <v>0</v>
      </c>
      <c r="Q234" s="182" t="b">
        <f>IF(ISNA(MATCH(I234,SupportingData!G:G,0)),FALSE,EXACT(I234,INDEX(SupportingData!G:G,(MATCH(I234,SupportingData!G:G,0)))))</f>
        <v>0</v>
      </c>
    </row>
    <row r="235" spans="1:17" ht="15">
      <c r="A235" s="147">
        <f t="shared" si="14"/>
        <v>465</v>
      </c>
      <c r="B235" s="170" t="str">
        <f t="shared" si="15"/>
        <v>465--//////</v>
      </c>
      <c r="C235" s="178"/>
      <c r="D235" s="179"/>
      <c r="E235" s="179"/>
      <c r="F235" s="179"/>
      <c r="G235" s="179"/>
      <c r="H235" s="179"/>
      <c r="I235" s="179"/>
      <c r="J235" s="180"/>
      <c r="K235" s="181" t="b">
        <f>IF(ISNA(MATCH(C235,SupportingData!A:A,0)),FALSE,EXACT(C235,INDEX(SupportingData!A:A,(MATCH(C235,SupportingData!A:A,0)))))</f>
        <v>0</v>
      </c>
      <c r="L235" s="182" t="b">
        <f>IF(ISNA(MATCH(D235,SupportingData!B:B,0)),FALSE,EXACT(D235,INDEX(SupportingData!B:B,(MATCH(D235,SupportingData!B:B,0)))))</f>
        <v>0</v>
      </c>
      <c r="M235" s="183" t="b">
        <f>IF(ISNA(MATCH(E235,SupportingData!D:D,0)),FALSE,EXACT(E235,INDEX(SupportingData!D:D,(MATCH(E235,SupportingData!D:D,0)))))</f>
        <v>0</v>
      </c>
      <c r="N235" s="182" t="b">
        <f>IF(ISNA(MATCH(F235,SupportingData!C:C,0)),FALSE,EXACT(F235,INDEX(SupportingData!C:C,(MATCH(F235,SupportingData!C:C,0)))))</f>
        <v>0</v>
      </c>
      <c r="O235" s="182" t="b">
        <f>IF(ISNA(MATCH(G235,SupportingData!F:F,0)),FALSE,EXACT(G235,INDEX(SupportingData!F:F,(MATCH(G235,SupportingData!F:F,0)))))</f>
        <v>0</v>
      </c>
      <c r="P235" s="182" t="b">
        <f>IF(ISNA(MATCH(H235,ProtectedData!B:B,0)),FALSE,EXACT(H235,INDEX(ProtectedData!B:B,(MATCH(H235,ProtectedData!B:B,0)))))</f>
        <v>0</v>
      </c>
      <c r="Q235" s="182" t="b">
        <f>IF(ISNA(MATCH(I235,SupportingData!G:G,0)),FALSE,EXACT(I235,INDEX(SupportingData!G:G,(MATCH(I235,SupportingData!G:G,0)))))</f>
        <v>0</v>
      </c>
    </row>
    <row r="236" spans="1:17" ht="15">
      <c r="A236" s="147">
        <f t="shared" si="14"/>
        <v>466</v>
      </c>
      <c r="B236" s="170" t="str">
        <f t="shared" si="15"/>
        <v>466--//////</v>
      </c>
      <c r="C236" s="178"/>
      <c r="D236" s="179"/>
      <c r="E236" s="179"/>
      <c r="F236" s="179"/>
      <c r="G236" s="179"/>
      <c r="H236" s="179"/>
      <c r="I236" s="179"/>
      <c r="J236" s="180"/>
      <c r="K236" s="181" t="b">
        <f>IF(ISNA(MATCH(C236,SupportingData!A:A,0)),FALSE,EXACT(C236,INDEX(SupportingData!A:A,(MATCH(C236,SupportingData!A:A,0)))))</f>
        <v>0</v>
      </c>
      <c r="L236" s="182" t="b">
        <f>IF(ISNA(MATCH(D236,SupportingData!B:B,0)),FALSE,EXACT(D236,INDEX(SupportingData!B:B,(MATCH(D236,SupportingData!B:B,0)))))</f>
        <v>0</v>
      </c>
      <c r="M236" s="183" t="b">
        <f>IF(ISNA(MATCH(E236,SupportingData!D:D,0)),FALSE,EXACT(E236,INDEX(SupportingData!D:D,(MATCH(E236,SupportingData!D:D,0)))))</f>
        <v>0</v>
      </c>
      <c r="N236" s="182" t="b">
        <f>IF(ISNA(MATCH(F236,SupportingData!C:C,0)),FALSE,EXACT(F236,INDEX(SupportingData!C:C,(MATCH(F236,SupportingData!C:C,0)))))</f>
        <v>0</v>
      </c>
      <c r="O236" s="182" t="b">
        <f>IF(ISNA(MATCH(G236,SupportingData!F:F,0)),FALSE,EXACT(G236,INDEX(SupportingData!F:F,(MATCH(G236,SupportingData!F:F,0)))))</f>
        <v>0</v>
      </c>
      <c r="P236" s="182" t="b">
        <f>IF(ISNA(MATCH(H236,ProtectedData!B:B,0)),FALSE,EXACT(H236,INDEX(ProtectedData!B:B,(MATCH(H236,ProtectedData!B:B,0)))))</f>
        <v>0</v>
      </c>
      <c r="Q236" s="182" t="b">
        <f>IF(ISNA(MATCH(I236,SupportingData!G:G,0)),FALSE,EXACT(I236,INDEX(SupportingData!G:G,(MATCH(I236,SupportingData!G:G,0)))))</f>
        <v>0</v>
      </c>
    </row>
    <row r="237" spans="1:17" ht="15">
      <c r="A237" s="147">
        <f t="shared" si="14"/>
        <v>467</v>
      </c>
      <c r="B237" s="170" t="str">
        <f t="shared" si="15"/>
        <v>467--//////</v>
      </c>
      <c r="C237" s="178"/>
      <c r="D237" s="179"/>
      <c r="E237" s="179"/>
      <c r="F237" s="179"/>
      <c r="G237" s="179"/>
      <c r="H237" s="179"/>
      <c r="I237" s="179"/>
      <c r="J237" s="180"/>
      <c r="K237" s="181" t="b">
        <f>IF(ISNA(MATCH(C237,SupportingData!A:A,0)),FALSE,EXACT(C237,INDEX(SupportingData!A:A,(MATCH(C237,SupportingData!A:A,0)))))</f>
        <v>0</v>
      </c>
      <c r="L237" s="182" t="b">
        <f>IF(ISNA(MATCH(D237,SupportingData!B:B,0)),FALSE,EXACT(D237,INDEX(SupportingData!B:B,(MATCH(D237,SupportingData!B:B,0)))))</f>
        <v>0</v>
      </c>
      <c r="M237" s="183" t="b">
        <f>IF(ISNA(MATCH(E237,SupportingData!D:D,0)),FALSE,EXACT(E237,INDEX(SupportingData!D:D,(MATCH(E237,SupportingData!D:D,0)))))</f>
        <v>0</v>
      </c>
      <c r="N237" s="182" t="b">
        <f>IF(ISNA(MATCH(F237,SupportingData!C:C,0)),FALSE,EXACT(F237,INDEX(SupportingData!C:C,(MATCH(F237,SupportingData!C:C,0)))))</f>
        <v>0</v>
      </c>
      <c r="O237" s="182" t="b">
        <f>IF(ISNA(MATCH(G237,SupportingData!F:F,0)),FALSE,EXACT(G237,INDEX(SupportingData!F:F,(MATCH(G237,SupportingData!F:F,0)))))</f>
        <v>0</v>
      </c>
      <c r="P237" s="182" t="b">
        <f>IF(ISNA(MATCH(H237,ProtectedData!B:B,0)),FALSE,EXACT(H237,INDEX(ProtectedData!B:B,(MATCH(H237,ProtectedData!B:B,0)))))</f>
        <v>0</v>
      </c>
      <c r="Q237" s="182" t="b">
        <f>IF(ISNA(MATCH(I237,SupportingData!G:G,0)),FALSE,EXACT(I237,INDEX(SupportingData!G:G,(MATCH(I237,SupportingData!G:G,0)))))</f>
        <v>0</v>
      </c>
    </row>
    <row r="238" spans="1:17" ht="15">
      <c r="A238" s="147">
        <f t="shared" si="14"/>
        <v>468</v>
      </c>
      <c r="B238" s="170" t="str">
        <f t="shared" si="15"/>
        <v>468--//////</v>
      </c>
      <c r="C238" s="178"/>
      <c r="D238" s="179"/>
      <c r="E238" s="179"/>
      <c r="F238" s="179"/>
      <c r="G238" s="179"/>
      <c r="H238" s="179"/>
      <c r="I238" s="179"/>
      <c r="J238" s="180"/>
      <c r="K238" s="181" t="b">
        <f>IF(ISNA(MATCH(C238,SupportingData!A:A,0)),FALSE,EXACT(C238,INDEX(SupportingData!A:A,(MATCH(C238,SupportingData!A:A,0)))))</f>
        <v>0</v>
      </c>
      <c r="L238" s="182" t="b">
        <f>IF(ISNA(MATCH(D238,SupportingData!B:B,0)),FALSE,EXACT(D238,INDEX(SupportingData!B:B,(MATCH(D238,SupportingData!B:B,0)))))</f>
        <v>0</v>
      </c>
      <c r="M238" s="183" t="b">
        <f>IF(ISNA(MATCH(E238,SupportingData!D:D,0)),FALSE,EXACT(E238,INDEX(SupportingData!D:D,(MATCH(E238,SupportingData!D:D,0)))))</f>
        <v>0</v>
      </c>
      <c r="N238" s="182" t="b">
        <f>IF(ISNA(MATCH(F238,SupportingData!C:C,0)),FALSE,EXACT(F238,INDEX(SupportingData!C:C,(MATCH(F238,SupportingData!C:C,0)))))</f>
        <v>0</v>
      </c>
      <c r="O238" s="182" t="b">
        <f>IF(ISNA(MATCH(G238,SupportingData!F:F,0)),FALSE,EXACT(G238,INDEX(SupportingData!F:F,(MATCH(G238,SupportingData!F:F,0)))))</f>
        <v>0</v>
      </c>
      <c r="P238" s="182" t="b">
        <f>IF(ISNA(MATCH(H238,ProtectedData!B:B,0)),FALSE,EXACT(H238,INDEX(ProtectedData!B:B,(MATCH(H238,ProtectedData!B:B,0)))))</f>
        <v>0</v>
      </c>
      <c r="Q238" s="182" t="b">
        <f>IF(ISNA(MATCH(I238,SupportingData!G:G,0)),FALSE,EXACT(I238,INDEX(SupportingData!G:G,(MATCH(I238,SupportingData!G:G,0)))))</f>
        <v>0</v>
      </c>
    </row>
    <row r="239" spans="1:17" ht="15">
      <c r="A239" s="147">
        <f t="shared" si="14"/>
        <v>469</v>
      </c>
      <c r="B239" s="170" t="str">
        <f t="shared" si="15"/>
        <v>469--//////</v>
      </c>
      <c r="C239" s="178"/>
      <c r="D239" s="179"/>
      <c r="E239" s="179"/>
      <c r="F239" s="179"/>
      <c r="G239" s="179"/>
      <c r="H239" s="179"/>
      <c r="I239" s="179"/>
      <c r="J239" s="180"/>
      <c r="K239" s="181" t="b">
        <f>IF(ISNA(MATCH(C239,SupportingData!A:A,0)),FALSE,EXACT(C239,INDEX(SupportingData!A:A,(MATCH(C239,SupportingData!A:A,0)))))</f>
        <v>0</v>
      </c>
      <c r="L239" s="182" t="b">
        <f>IF(ISNA(MATCH(D239,SupportingData!B:B,0)),FALSE,EXACT(D239,INDEX(SupportingData!B:B,(MATCH(D239,SupportingData!B:B,0)))))</f>
        <v>0</v>
      </c>
      <c r="M239" s="183" t="b">
        <f>IF(ISNA(MATCH(E239,SupportingData!D:D,0)),FALSE,EXACT(E239,INDEX(SupportingData!D:D,(MATCH(E239,SupportingData!D:D,0)))))</f>
        <v>0</v>
      </c>
      <c r="N239" s="182" t="b">
        <f>IF(ISNA(MATCH(F239,SupportingData!C:C,0)),FALSE,EXACT(F239,INDEX(SupportingData!C:C,(MATCH(F239,SupportingData!C:C,0)))))</f>
        <v>0</v>
      </c>
      <c r="O239" s="182" t="b">
        <f>IF(ISNA(MATCH(G239,SupportingData!F:F,0)),FALSE,EXACT(G239,INDEX(SupportingData!F:F,(MATCH(G239,SupportingData!F:F,0)))))</f>
        <v>0</v>
      </c>
      <c r="P239" s="182" t="b">
        <f>IF(ISNA(MATCH(H239,ProtectedData!B:B,0)),FALSE,EXACT(H239,INDEX(ProtectedData!B:B,(MATCH(H239,ProtectedData!B:B,0)))))</f>
        <v>0</v>
      </c>
      <c r="Q239" s="182" t="b">
        <f>IF(ISNA(MATCH(I239,SupportingData!G:G,0)),FALSE,EXACT(I239,INDEX(SupportingData!G:G,(MATCH(I239,SupportingData!G:G,0)))))</f>
        <v>0</v>
      </c>
    </row>
    <row r="240" spans="1:17" ht="15">
      <c r="A240" s="147">
        <f t="shared" si="14"/>
        <v>470</v>
      </c>
      <c r="B240" s="170" t="str">
        <f t="shared" si="15"/>
        <v>470--//////</v>
      </c>
      <c r="C240" s="178"/>
      <c r="D240" s="179"/>
      <c r="E240" s="179"/>
      <c r="F240" s="179"/>
      <c r="G240" s="179"/>
      <c r="H240" s="179"/>
      <c r="I240" s="179"/>
      <c r="J240" s="180"/>
      <c r="K240" s="181" t="b">
        <f>IF(ISNA(MATCH(C240,SupportingData!A:A,0)),FALSE,EXACT(C240,INDEX(SupportingData!A:A,(MATCH(C240,SupportingData!A:A,0)))))</f>
        <v>0</v>
      </c>
      <c r="L240" s="182" t="b">
        <f>IF(ISNA(MATCH(D240,SupportingData!B:B,0)),FALSE,EXACT(D240,INDEX(SupportingData!B:B,(MATCH(D240,SupportingData!B:B,0)))))</f>
        <v>0</v>
      </c>
      <c r="M240" s="183" t="b">
        <f>IF(ISNA(MATCH(E240,SupportingData!D:D,0)),FALSE,EXACT(E240,INDEX(SupportingData!D:D,(MATCH(E240,SupportingData!D:D,0)))))</f>
        <v>0</v>
      </c>
      <c r="N240" s="182" t="b">
        <f>IF(ISNA(MATCH(F240,SupportingData!C:C,0)),FALSE,EXACT(F240,INDEX(SupportingData!C:C,(MATCH(F240,SupportingData!C:C,0)))))</f>
        <v>0</v>
      </c>
      <c r="O240" s="182" t="b">
        <f>IF(ISNA(MATCH(G240,SupportingData!F:F,0)),FALSE,EXACT(G240,INDEX(SupportingData!F:F,(MATCH(G240,SupportingData!F:F,0)))))</f>
        <v>0</v>
      </c>
      <c r="P240" s="182" t="b">
        <f>IF(ISNA(MATCH(H240,ProtectedData!B:B,0)),FALSE,EXACT(H240,INDEX(ProtectedData!B:B,(MATCH(H240,ProtectedData!B:B,0)))))</f>
        <v>0</v>
      </c>
      <c r="Q240" s="182" t="b">
        <f>IF(ISNA(MATCH(I240,SupportingData!G:G,0)),FALSE,EXACT(I240,INDEX(SupportingData!G:G,(MATCH(I240,SupportingData!G:G,0)))))</f>
        <v>0</v>
      </c>
    </row>
    <row r="241" spans="1:17" ht="15">
      <c r="A241" s="147">
        <f t="shared" si="14"/>
        <v>471</v>
      </c>
      <c r="B241" s="170" t="str">
        <f t="shared" si="15"/>
        <v>471--//////</v>
      </c>
      <c r="C241" s="178"/>
      <c r="D241" s="179"/>
      <c r="E241" s="179"/>
      <c r="F241" s="179"/>
      <c r="G241" s="179"/>
      <c r="H241" s="179"/>
      <c r="I241" s="179"/>
      <c r="J241" s="180"/>
      <c r="K241" s="181" t="b">
        <f>IF(ISNA(MATCH(C241,SupportingData!A:A,0)),FALSE,EXACT(C241,INDEX(SupportingData!A:A,(MATCH(C241,SupportingData!A:A,0)))))</f>
        <v>0</v>
      </c>
      <c r="L241" s="182" t="b">
        <f>IF(ISNA(MATCH(D241,SupportingData!B:B,0)),FALSE,EXACT(D241,INDEX(SupportingData!B:B,(MATCH(D241,SupportingData!B:B,0)))))</f>
        <v>0</v>
      </c>
      <c r="M241" s="183" t="b">
        <f>IF(ISNA(MATCH(E241,SupportingData!D:D,0)),FALSE,EXACT(E241,INDEX(SupportingData!D:D,(MATCH(E241,SupportingData!D:D,0)))))</f>
        <v>0</v>
      </c>
      <c r="N241" s="182" t="b">
        <f>IF(ISNA(MATCH(F241,SupportingData!C:C,0)),FALSE,EXACT(F241,INDEX(SupportingData!C:C,(MATCH(F241,SupportingData!C:C,0)))))</f>
        <v>0</v>
      </c>
      <c r="O241" s="182" t="b">
        <f>IF(ISNA(MATCH(G241,SupportingData!F:F,0)),FALSE,EXACT(G241,INDEX(SupportingData!F:F,(MATCH(G241,SupportingData!F:F,0)))))</f>
        <v>0</v>
      </c>
      <c r="P241" s="182" t="b">
        <f>IF(ISNA(MATCH(H241,ProtectedData!B:B,0)),FALSE,EXACT(H241,INDEX(ProtectedData!B:B,(MATCH(H241,ProtectedData!B:B,0)))))</f>
        <v>0</v>
      </c>
      <c r="Q241" s="182" t="b">
        <f>IF(ISNA(MATCH(I241,SupportingData!G:G,0)),FALSE,EXACT(I241,INDEX(SupportingData!G:G,(MATCH(I241,SupportingData!G:G,0)))))</f>
        <v>0</v>
      </c>
    </row>
    <row r="242" spans="1:17" ht="15">
      <c r="A242" s="147">
        <f t="shared" si="14"/>
        <v>472</v>
      </c>
      <c r="B242" s="170" t="str">
        <f t="shared" si="15"/>
        <v>472--//////</v>
      </c>
      <c r="C242" s="178"/>
      <c r="D242" s="179"/>
      <c r="E242" s="179"/>
      <c r="F242" s="179"/>
      <c r="G242" s="179"/>
      <c r="H242" s="179"/>
      <c r="I242" s="179"/>
      <c r="J242" s="180"/>
      <c r="K242" s="181" t="b">
        <f>IF(ISNA(MATCH(C242,SupportingData!A:A,0)),FALSE,EXACT(C242,INDEX(SupportingData!A:A,(MATCH(C242,SupportingData!A:A,0)))))</f>
        <v>0</v>
      </c>
      <c r="L242" s="182" t="b">
        <f>IF(ISNA(MATCH(D242,SupportingData!B:B,0)),FALSE,EXACT(D242,INDEX(SupportingData!B:B,(MATCH(D242,SupportingData!B:B,0)))))</f>
        <v>0</v>
      </c>
      <c r="M242" s="183" t="b">
        <f>IF(ISNA(MATCH(E242,SupportingData!D:D,0)),FALSE,EXACT(E242,INDEX(SupportingData!D:D,(MATCH(E242,SupportingData!D:D,0)))))</f>
        <v>0</v>
      </c>
      <c r="N242" s="182" t="b">
        <f>IF(ISNA(MATCH(F242,SupportingData!C:C,0)),FALSE,EXACT(F242,INDEX(SupportingData!C:C,(MATCH(F242,SupportingData!C:C,0)))))</f>
        <v>0</v>
      </c>
      <c r="O242" s="182" t="b">
        <f>IF(ISNA(MATCH(G242,SupportingData!F:F,0)),FALSE,EXACT(G242,INDEX(SupportingData!F:F,(MATCH(G242,SupportingData!F:F,0)))))</f>
        <v>0</v>
      </c>
      <c r="P242" s="182" t="b">
        <f>IF(ISNA(MATCH(H242,ProtectedData!B:B,0)),FALSE,EXACT(H242,INDEX(ProtectedData!B:B,(MATCH(H242,ProtectedData!B:B,0)))))</f>
        <v>0</v>
      </c>
      <c r="Q242" s="182" t="b">
        <f>IF(ISNA(MATCH(I242,SupportingData!G:G,0)),FALSE,EXACT(I242,INDEX(SupportingData!G:G,(MATCH(I242,SupportingData!G:G,0)))))</f>
        <v>0</v>
      </c>
    </row>
    <row r="243" spans="1:17" ht="15">
      <c r="A243" s="147">
        <f t="shared" si="14"/>
        <v>473</v>
      </c>
      <c r="B243" s="170" t="str">
        <f t="shared" si="15"/>
        <v>473--//////</v>
      </c>
      <c r="C243" s="178"/>
      <c r="D243" s="179"/>
      <c r="E243" s="179"/>
      <c r="F243" s="179"/>
      <c r="G243" s="179"/>
      <c r="H243" s="179"/>
      <c r="I243" s="179"/>
      <c r="J243" s="180"/>
      <c r="K243" s="181" t="b">
        <f>IF(ISNA(MATCH(C243,SupportingData!A:A,0)),FALSE,EXACT(C243,INDEX(SupportingData!A:A,(MATCH(C243,SupportingData!A:A,0)))))</f>
        <v>0</v>
      </c>
      <c r="L243" s="182" t="b">
        <f>IF(ISNA(MATCH(D243,SupportingData!B:B,0)),FALSE,EXACT(D243,INDEX(SupportingData!B:B,(MATCH(D243,SupportingData!B:B,0)))))</f>
        <v>0</v>
      </c>
      <c r="M243" s="183" t="b">
        <f>IF(ISNA(MATCH(E243,SupportingData!D:D,0)),FALSE,EXACT(E243,INDEX(SupportingData!D:D,(MATCH(E243,SupportingData!D:D,0)))))</f>
        <v>0</v>
      </c>
      <c r="N243" s="182" t="b">
        <f>IF(ISNA(MATCH(F243,SupportingData!C:C,0)),FALSE,EXACT(F243,INDEX(SupportingData!C:C,(MATCH(F243,SupportingData!C:C,0)))))</f>
        <v>0</v>
      </c>
      <c r="O243" s="182" t="b">
        <f>IF(ISNA(MATCH(G243,SupportingData!F:F,0)),FALSE,EXACT(G243,INDEX(SupportingData!F:F,(MATCH(G243,SupportingData!F:F,0)))))</f>
        <v>0</v>
      </c>
      <c r="P243" s="182" t="b">
        <f>IF(ISNA(MATCH(H243,ProtectedData!B:B,0)),FALSE,EXACT(H243,INDEX(ProtectedData!B:B,(MATCH(H243,ProtectedData!B:B,0)))))</f>
        <v>0</v>
      </c>
      <c r="Q243" s="182" t="b">
        <f>IF(ISNA(MATCH(I243,SupportingData!G:G,0)),FALSE,EXACT(I243,INDEX(SupportingData!G:G,(MATCH(I243,SupportingData!G:G,0)))))</f>
        <v>0</v>
      </c>
    </row>
    <row r="244" spans="1:17" ht="15">
      <c r="A244" s="147">
        <f t="shared" si="14"/>
        <v>474</v>
      </c>
      <c r="B244" s="170" t="str">
        <f t="shared" si="15"/>
        <v>474--//////</v>
      </c>
      <c r="C244" s="178"/>
      <c r="D244" s="179"/>
      <c r="E244" s="179"/>
      <c r="F244" s="179"/>
      <c r="G244" s="179"/>
      <c r="H244" s="179"/>
      <c r="I244" s="179"/>
      <c r="J244" s="180"/>
      <c r="K244" s="181" t="b">
        <f>IF(ISNA(MATCH(C244,SupportingData!A:A,0)),FALSE,EXACT(C244,INDEX(SupportingData!A:A,(MATCH(C244,SupportingData!A:A,0)))))</f>
        <v>0</v>
      </c>
      <c r="L244" s="182" t="b">
        <f>IF(ISNA(MATCH(D244,SupportingData!B:B,0)),FALSE,EXACT(D244,INDEX(SupportingData!B:B,(MATCH(D244,SupportingData!B:B,0)))))</f>
        <v>0</v>
      </c>
      <c r="M244" s="183" t="b">
        <f>IF(ISNA(MATCH(E244,SupportingData!D:D,0)),FALSE,EXACT(E244,INDEX(SupportingData!D:D,(MATCH(E244,SupportingData!D:D,0)))))</f>
        <v>0</v>
      </c>
      <c r="N244" s="182" t="b">
        <f>IF(ISNA(MATCH(F244,SupportingData!C:C,0)),FALSE,EXACT(F244,INDEX(SupportingData!C:C,(MATCH(F244,SupportingData!C:C,0)))))</f>
        <v>0</v>
      </c>
      <c r="O244" s="182" t="b">
        <f>IF(ISNA(MATCH(G244,SupportingData!F:F,0)),FALSE,EXACT(G244,INDEX(SupportingData!F:F,(MATCH(G244,SupportingData!F:F,0)))))</f>
        <v>0</v>
      </c>
      <c r="P244" s="182" t="b">
        <f>IF(ISNA(MATCH(H244,ProtectedData!B:B,0)),FALSE,EXACT(H244,INDEX(ProtectedData!B:B,(MATCH(H244,ProtectedData!B:B,0)))))</f>
        <v>0</v>
      </c>
      <c r="Q244" s="182" t="b">
        <f>IF(ISNA(MATCH(I244,SupportingData!G:G,0)),FALSE,EXACT(I244,INDEX(SupportingData!G:G,(MATCH(I244,SupportingData!G:G,0)))))</f>
        <v>0</v>
      </c>
    </row>
    <row r="245" spans="1:17" ht="15">
      <c r="A245" s="147">
        <f t="shared" si="14"/>
        <v>475</v>
      </c>
      <c r="B245" s="170" t="str">
        <f t="shared" si="15"/>
        <v>475--//////</v>
      </c>
      <c r="C245" s="178"/>
      <c r="D245" s="179"/>
      <c r="E245" s="179"/>
      <c r="F245" s="179"/>
      <c r="G245" s="179"/>
      <c r="H245" s="179"/>
      <c r="I245" s="179"/>
      <c r="J245" s="180"/>
      <c r="K245" s="181" t="b">
        <f>IF(ISNA(MATCH(C245,SupportingData!A:A,0)),FALSE,EXACT(C245,INDEX(SupportingData!A:A,(MATCH(C245,SupportingData!A:A,0)))))</f>
        <v>0</v>
      </c>
      <c r="L245" s="182" t="b">
        <f>IF(ISNA(MATCH(D245,SupportingData!B:B,0)),FALSE,EXACT(D245,INDEX(SupportingData!B:B,(MATCH(D245,SupportingData!B:B,0)))))</f>
        <v>0</v>
      </c>
      <c r="M245" s="183" t="b">
        <f>IF(ISNA(MATCH(E245,SupportingData!D:D,0)),FALSE,EXACT(E245,INDEX(SupportingData!D:D,(MATCH(E245,SupportingData!D:D,0)))))</f>
        <v>0</v>
      </c>
      <c r="N245" s="182" t="b">
        <f>IF(ISNA(MATCH(F245,SupportingData!C:C,0)),FALSE,EXACT(F245,INDEX(SupportingData!C:C,(MATCH(F245,SupportingData!C:C,0)))))</f>
        <v>0</v>
      </c>
      <c r="O245" s="182" t="b">
        <f>IF(ISNA(MATCH(G245,SupportingData!F:F,0)),FALSE,EXACT(G245,INDEX(SupportingData!F:F,(MATCH(G245,SupportingData!F:F,0)))))</f>
        <v>0</v>
      </c>
      <c r="P245" s="182" t="b">
        <f>IF(ISNA(MATCH(H245,ProtectedData!B:B,0)),FALSE,EXACT(H245,INDEX(ProtectedData!B:B,(MATCH(H245,ProtectedData!B:B,0)))))</f>
        <v>0</v>
      </c>
      <c r="Q245" s="182" t="b">
        <f>IF(ISNA(MATCH(I245,SupportingData!G:G,0)),FALSE,EXACT(I245,INDEX(SupportingData!G:G,(MATCH(I245,SupportingData!G:G,0)))))</f>
        <v>0</v>
      </c>
    </row>
    <row r="246" spans="1:17" ht="15">
      <c r="A246" s="147">
        <f t="shared" si="14"/>
        <v>476</v>
      </c>
      <c r="B246" s="170" t="str">
        <f t="shared" si="15"/>
        <v>476--//////</v>
      </c>
      <c r="C246" s="178"/>
      <c r="D246" s="179"/>
      <c r="E246" s="179"/>
      <c r="F246" s="179"/>
      <c r="G246" s="179"/>
      <c r="H246" s="179"/>
      <c r="I246" s="179"/>
      <c r="J246" s="180"/>
      <c r="K246" s="181" t="b">
        <f>IF(ISNA(MATCH(C246,SupportingData!A:A,0)),FALSE,EXACT(C246,INDEX(SupportingData!A:A,(MATCH(C246,SupportingData!A:A,0)))))</f>
        <v>0</v>
      </c>
      <c r="L246" s="182" t="b">
        <f>IF(ISNA(MATCH(D246,SupportingData!B:B,0)),FALSE,EXACT(D246,INDEX(SupportingData!B:B,(MATCH(D246,SupportingData!B:B,0)))))</f>
        <v>0</v>
      </c>
      <c r="M246" s="183" t="b">
        <f>IF(ISNA(MATCH(E246,SupportingData!D:D,0)),FALSE,EXACT(E246,INDEX(SupportingData!D:D,(MATCH(E246,SupportingData!D:D,0)))))</f>
        <v>0</v>
      </c>
      <c r="N246" s="182" t="b">
        <f>IF(ISNA(MATCH(F246,SupportingData!C:C,0)),FALSE,EXACT(F246,INDEX(SupportingData!C:C,(MATCH(F246,SupportingData!C:C,0)))))</f>
        <v>0</v>
      </c>
      <c r="O246" s="182" t="b">
        <f>IF(ISNA(MATCH(G246,SupportingData!F:F,0)),FALSE,EXACT(G246,INDEX(SupportingData!F:F,(MATCH(G246,SupportingData!F:F,0)))))</f>
        <v>0</v>
      </c>
      <c r="P246" s="182" t="b">
        <f>IF(ISNA(MATCH(H246,ProtectedData!B:B,0)),FALSE,EXACT(H246,INDEX(ProtectedData!B:B,(MATCH(H246,ProtectedData!B:B,0)))))</f>
        <v>0</v>
      </c>
      <c r="Q246" s="182" t="b">
        <f>IF(ISNA(MATCH(I246,SupportingData!G:G,0)),FALSE,EXACT(I246,INDEX(SupportingData!G:G,(MATCH(I246,SupportingData!G:G,0)))))</f>
        <v>0</v>
      </c>
    </row>
    <row r="247" spans="1:17" ht="15">
      <c r="A247" s="147">
        <f t="shared" si="14"/>
        <v>477</v>
      </c>
      <c r="B247" s="170" t="str">
        <f t="shared" si="15"/>
        <v>477--//////</v>
      </c>
      <c r="C247" s="178"/>
      <c r="D247" s="179"/>
      <c r="E247" s="179"/>
      <c r="F247" s="179"/>
      <c r="G247" s="179"/>
      <c r="H247" s="179"/>
      <c r="I247" s="179"/>
      <c r="J247" s="180"/>
      <c r="K247" s="181" t="b">
        <f>IF(ISNA(MATCH(C247,SupportingData!A:A,0)),FALSE,EXACT(C247,INDEX(SupportingData!A:A,(MATCH(C247,SupportingData!A:A,0)))))</f>
        <v>0</v>
      </c>
      <c r="L247" s="182" t="b">
        <f>IF(ISNA(MATCH(D247,SupportingData!B:B,0)),FALSE,EXACT(D247,INDEX(SupportingData!B:B,(MATCH(D247,SupportingData!B:B,0)))))</f>
        <v>0</v>
      </c>
      <c r="M247" s="183" t="b">
        <f>IF(ISNA(MATCH(E247,SupportingData!D:D,0)),FALSE,EXACT(E247,INDEX(SupportingData!D:D,(MATCH(E247,SupportingData!D:D,0)))))</f>
        <v>0</v>
      </c>
      <c r="N247" s="182" t="b">
        <f>IF(ISNA(MATCH(F247,SupportingData!C:C,0)),FALSE,EXACT(F247,INDEX(SupportingData!C:C,(MATCH(F247,SupportingData!C:C,0)))))</f>
        <v>0</v>
      </c>
      <c r="O247" s="182" t="b">
        <f>IF(ISNA(MATCH(G247,SupportingData!F:F,0)),FALSE,EXACT(G247,INDEX(SupportingData!F:F,(MATCH(G247,SupportingData!F:F,0)))))</f>
        <v>0</v>
      </c>
      <c r="P247" s="182" t="b">
        <f>IF(ISNA(MATCH(H247,ProtectedData!B:B,0)),FALSE,EXACT(H247,INDEX(ProtectedData!B:B,(MATCH(H247,ProtectedData!B:B,0)))))</f>
        <v>0</v>
      </c>
      <c r="Q247" s="182" t="b">
        <f>IF(ISNA(MATCH(I247,SupportingData!G:G,0)),FALSE,EXACT(I247,INDEX(SupportingData!G:G,(MATCH(I247,SupportingData!G:G,0)))))</f>
        <v>0</v>
      </c>
    </row>
    <row r="248" spans="1:17" ht="15">
      <c r="A248" s="147">
        <f t="shared" si="14"/>
        <v>478</v>
      </c>
      <c r="B248" s="170" t="str">
        <f t="shared" si="15"/>
        <v>478--//////</v>
      </c>
      <c r="C248" s="178"/>
      <c r="D248" s="179"/>
      <c r="E248" s="179"/>
      <c r="F248" s="179"/>
      <c r="G248" s="179"/>
      <c r="H248" s="179"/>
      <c r="I248" s="179"/>
      <c r="J248" s="180"/>
      <c r="K248" s="181" t="b">
        <f>IF(ISNA(MATCH(C248,SupportingData!A:A,0)),FALSE,EXACT(C248,INDEX(SupportingData!A:A,(MATCH(C248,SupportingData!A:A,0)))))</f>
        <v>0</v>
      </c>
      <c r="L248" s="182" t="b">
        <f>IF(ISNA(MATCH(D248,SupportingData!B:B,0)),FALSE,EXACT(D248,INDEX(SupportingData!B:B,(MATCH(D248,SupportingData!B:B,0)))))</f>
        <v>0</v>
      </c>
      <c r="M248" s="183" t="b">
        <f>IF(ISNA(MATCH(E248,SupportingData!D:D,0)),FALSE,EXACT(E248,INDEX(SupportingData!D:D,(MATCH(E248,SupportingData!D:D,0)))))</f>
        <v>0</v>
      </c>
      <c r="N248" s="182" t="b">
        <f>IF(ISNA(MATCH(F248,SupportingData!C:C,0)),FALSE,EXACT(F248,INDEX(SupportingData!C:C,(MATCH(F248,SupportingData!C:C,0)))))</f>
        <v>0</v>
      </c>
      <c r="O248" s="182" t="b">
        <f>IF(ISNA(MATCH(G248,SupportingData!F:F,0)),FALSE,EXACT(G248,INDEX(SupportingData!F:F,(MATCH(G248,SupportingData!F:F,0)))))</f>
        <v>0</v>
      </c>
      <c r="P248" s="182" t="b">
        <f>IF(ISNA(MATCH(H248,ProtectedData!B:B,0)),FALSE,EXACT(H248,INDEX(ProtectedData!B:B,(MATCH(H248,ProtectedData!B:B,0)))))</f>
        <v>0</v>
      </c>
      <c r="Q248" s="182" t="b">
        <f>IF(ISNA(MATCH(I248,SupportingData!G:G,0)),FALSE,EXACT(I248,INDEX(SupportingData!G:G,(MATCH(I248,SupportingData!G:G,0)))))</f>
        <v>0</v>
      </c>
    </row>
    <row r="249" spans="1:17" ht="15">
      <c r="A249" s="147">
        <f t="shared" si="14"/>
        <v>479</v>
      </c>
      <c r="B249" s="170" t="str">
        <f t="shared" si="15"/>
        <v>479--//////</v>
      </c>
      <c r="C249" s="178"/>
      <c r="D249" s="179"/>
      <c r="E249" s="179"/>
      <c r="F249" s="179"/>
      <c r="G249" s="179"/>
      <c r="H249" s="179"/>
      <c r="I249" s="179"/>
      <c r="J249" s="180"/>
      <c r="K249" s="181" t="b">
        <f>IF(ISNA(MATCH(C249,SupportingData!A:A,0)),FALSE,EXACT(C249,INDEX(SupportingData!A:A,(MATCH(C249,SupportingData!A:A,0)))))</f>
        <v>0</v>
      </c>
      <c r="L249" s="182" t="b">
        <f>IF(ISNA(MATCH(D249,SupportingData!B:B,0)),FALSE,EXACT(D249,INDEX(SupportingData!B:B,(MATCH(D249,SupportingData!B:B,0)))))</f>
        <v>0</v>
      </c>
      <c r="M249" s="183" t="b">
        <f>IF(ISNA(MATCH(E249,SupportingData!D:D,0)),FALSE,EXACT(E249,INDEX(SupportingData!D:D,(MATCH(E249,SupportingData!D:D,0)))))</f>
        <v>0</v>
      </c>
      <c r="N249" s="182" t="b">
        <f>IF(ISNA(MATCH(F249,SupportingData!C:C,0)),FALSE,EXACT(F249,INDEX(SupportingData!C:C,(MATCH(F249,SupportingData!C:C,0)))))</f>
        <v>0</v>
      </c>
      <c r="O249" s="182" t="b">
        <f>IF(ISNA(MATCH(G249,SupportingData!F:F,0)),FALSE,EXACT(G249,INDEX(SupportingData!F:F,(MATCH(G249,SupportingData!F:F,0)))))</f>
        <v>0</v>
      </c>
      <c r="P249" s="182" t="b">
        <f>IF(ISNA(MATCH(H249,ProtectedData!B:B,0)),FALSE,EXACT(H249,INDEX(ProtectedData!B:B,(MATCH(H249,ProtectedData!B:B,0)))))</f>
        <v>0</v>
      </c>
      <c r="Q249" s="182" t="b">
        <f>IF(ISNA(MATCH(I249,SupportingData!G:G,0)),FALSE,EXACT(I249,INDEX(SupportingData!G:G,(MATCH(I249,SupportingData!G:G,0)))))</f>
        <v>0</v>
      </c>
    </row>
    <row r="250" spans="1:17" ht="15">
      <c r="A250" s="147">
        <f t="shared" si="14"/>
        <v>480</v>
      </c>
      <c r="B250" s="170" t="str">
        <f t="shared" si="15"/>
        <v>480--//////</v>
      </c>
      <c r="C250" s="178"/>
      <c r="D250" s="179"/>
      <c r="E250" s="179"/>
      <c r="F250" s="179"/>
      <c r="G250" s="179"/>
      <c r="H250" s="179"/>
      <c r="I250" s="179"/>
      <c r="J250" s="180"/>
      <c r="K250" s="181" t="b">
        <f>IF(ISNA(MATCH(C250,SupportingData!A:A,0)),FALSE,EXACT(C250,INDEX(SupportingData!A:A,(MATCH(C250,SupportingData!A:A,0)))))</f>
        <v>0</v>
      </c>
      <c r="L250" s="182" t="b">
        <f>IF(ISNA(MATCH(D250,SupportingData!B:B,0)),FALSE,EXACT(D250,INDEX(SupportingData!B:B,(MATCH(D250,SupportingData!B:B,0)))))</f>
        <v>0</v>
      </c>
      <c r="M250" s="183" t="b">
        <f>IF(ISNA(MATCH(E250,SupportingData!D:D,0)),FALSE,EXACT(E250,INDEX(SupportingData!D:D,(MATCH(E250,SupportingData!D:D,0)))))</f>
        <v>0</v>
      </c>
      <c r="N250" s="182" t="b">
        <f>IF(ISNA(MATCH(F250,SupportingData!C:C,0)),FALSE,EXACT(F250,INDEX(SupportingData!C:C,(MATCH(F250,SupportingData!C:C,0)))))</f>
        <v>0</v>
      </c>
      <c r="O250" s="182" t="b">
        <f>IF(ISNA(MATCH(G250,SupportingData!F:F,0)),FALSE,EXACT(G250,INDEX(SupportingData!F:F,(MATCH(G250,SupportingData!F:F,0)))))</f>
        <v>0</v>
      </c>
      <c r="P250" s="182" t="b">
        <f>IF(ISNA(MATCH(H250,ProtectedData!B:B,0)),FALSE,EXACT(H250,INDEX(ProtectedData!B:B,(MATCH(H250,ProtectedData!B:B,0)))))</f>
        <v>0</v>
      </c>
      <c r="Q250" s="182" t="b">
        <f>IF(ISNA(MATCH(I250,SupportingData!G:G,0)),FALSE,EXACT(I250,INDEX(SupportingData!G:G,(MATCH(I250,SupportingData!G:G,0)))))</f>
        <v>0</v>
      </c>
    </row>
    <row r="251" spans="1:17" ht="15">
      <c r="A251" s="147">
        <f t="shared" si="14"/>
        <v>481</v>
      </c>
      <c r="B251" s="170" t="str">
        <f t="shared" si="15"/>
        <v>481--//////</v>
      </c>
      <c r="C251" s="178"/>
      <c r="D251" s="179"/>
      <c r="E251" s="179"/>
      <c r="F251" s="179"/>
      <c r="G251" s="179"/>
      <c r="H251" s="179"/>
      <c r="I251" s="179"/>
      <c r="J251" s="180"/>
      <c r="K251" s="181" t="b">
        <f>IF(ISNA(MATCH(C251,SupportingData!A:A,0)),FALSE,EXACT(C251,INDEX(SupportingData!A:A,(MATCH(C251,SupportingData!A:A,0)))))</f>
        <v>0</v>
      </c>
      <c r="L251" s="182" t="b">
        <f>IF(ISNA(MATCH(D251,SupportingData!B:B,0)),FALSE,EXACT(D251,INDEX(SupportingData!B:B,(MATCH(D251,SupportingData!B:B,0)))))</f>
        <v>0</v>
      </c>
      <c r="M251" s="183" t="b">
        <f>IF(ISNA(MATCH(E251,SupportingData!D:D,0)),FALSE,EXACT(E251,INDEX(SupportingData!D:D,(MATCH(E251,SupportingData!D:D,0)))))</f>
        <v>0</v>
      </c>
      <c r="N251" s="182" t="b">
        <f>IF(ISNA(MATCH(F251,SupportingData!C:C,0)),FALSE,EXACT(F251,INDEX(SupportingData!C:C,(MATCH(F251,SupportingData!C:C,0)))))</f>
        <v>0</v>
      </c>
      <c r="O251" s="182" t="b">
        <f>IF(ISNA(MATCH(G251,SupportingData!F:F,0)),FALSE,EXACT(G251,INDEX(SupportingData!F:F,(MATCH(G251,SupportingData!F:F,0)))))</f>
        <v>0</v>
      </c>
      <c r="P251" s="182" t="b">
        <f>IF(ISNA(MATCH(H251,ProtectedData!B:B,0)),FALSE,EXACT(H251,INDEX(ProtectedData!B:B,(MATCH(H251,ProtectedData!B:B,0)))))</f>
        <v>0</v>
      </c>
      <c r="Q251" s="182" t="b">
        <f>IF(ISNA(MATCH(I251,SupportingData!G:G,0)),FALSE,EXACT(I251,INDEX(SupportingData!G:G,(MATCH(I251,SupportingData!G:G,0)))))</f>
        <v>0</v>
      </c>
    </row>
    <row r="252" spans="1:17" ht="15">
      <c r="A252" s="147">
        <f t="shared" si="14"/>
        <v>482</v>
      </c>
      <c r="B252" s="170" t="str">
        <f t="shared" si="15"/>
        <v>482--//////</v>
      </c>
      <c r="C252" s="178"/>
      <c r="D252" s="179"/>
      <c r="E252" s="179"/>
      <c r="F252" s="179"/>
      <c r="G252" s="179"/>
      <c r="H252" s="179"/>
      <c r="I252" s="179"/>
      <c r="J252" s="180"/>
      <c r="K252" s="181" t="b">
        <f>IF(ISNA(MATCH(C252,SupportingData!A:A,0)),FALSE,EXACT(C252,INDEX(SupportingData!A:A,(MATCH(C252,SupportingData!A:A,0)))))</f>
        <v>0</v>
      </c>
      <c r="L252" s="182" t="b">
        <f>IF(ISNA(MATCH(D252,SupportingData!B:B,0)),FALSE,EXACT(D252,INDEX(SupportingData!B:B,(MATCH(D252,SupportingData!B:B,0)))))</f>
        <v>0</v>
      </c>
      <c r="M252" s="183" t="b">
        <f>IF(ISNA(MATCH(E252,SupportingData!D:D,0)),FALSE,EXACT(E252,INDEX(SupportingData!D:D,(MATCH(E252,SupportingData!D:D,0)))))</f>
        <v>0</v>
      </c>
      <c r="N252" s="182" t="b">
        <f>IF(ISNA(MATCH(F252,SupportingData!C:C,0)),FALSE,EXACT(F252,INDEX(SupportingData!C:C,(MATCH(F252,SupportingData!C:C,0)))))</f>
        <v>0</v>
      </c>
      <c r="O252" s="182" t="b">
        <f>IF(ISNA(MATCH(G252,SupportingData!F:F,0)),FALSE,EXACT(G252,INDEX(SupportingData!F:F,(MATCH(G252,SupportingData!F:F,0)))))</f>
        <v>0</v>
      </c>
      <c r="P252" s="182" t="b">
        <f>IF(ISNA(MATCH(H252,ProtectedData!B:B,0)),FALSE,EXACT(H252,INDEX(ProtectedData!B:B,(MATCH(H252,ProtectedData!B:B,0)))))</f>
        <v>0</v>
      </c>
      <c r="Q252" s="182" t="b">
        <f>IF(ISNA(MATCH(I252,SupportingData!G:G,0)),FALSE,EXACT(I252,INDEX(SupportingData!G:G,(MATCH(I252,SupportingData!G:G,0)))))</f>
        <v>0</v>
      </c>
    </row>
    <row r="253" spans="1:17" ht="15">
      <c r="A253" s="186">
        <f t="shared" si="14"/>
        <v>483</v>
      </c>
      <c r="B253" s="187" t="str">
        <f t="shared" si="15"/>
        <v>483--//////</v>
      </c>
      <c r="C253" s="188"/>
      <c r="D253" s="189"/>
      <c r="E253" s="189"/>
      <c r="F253" s="189"/>
      <c r="G253" s="189"/>
      <c r="H253" s="189"/>
      <c r="I253" s="189"/>
      <c r="J253" s="189"/>
      <c r="K253" s="190" t="b">
        <f>IF(ISNA(MATCH(C253,SupportingData!A:A,0)),FALSE,EXACT(C253,INDEX(SupportingData!A:A,(MATCH(C253,SupportingData!A:A,0)))))</f>
        <v>0</v>
      </c>
      <c r="L253" s="191" t="b">
        <f>IF(ISNA(MATCH(D253,SupportingData!B:B,0)),FALSE,EXACT(D253,INDEX(SupportingData!B:B,(MATCH(D253,SupportingData!B:B,0)))))</f>
        <v>0</v>
      </c>
      <c r="M253" s="192" t="b">
        <f>IF(ISNA(MATCH(E253,SupportingData!D:D,0)),FALSE,EXACT(E253,INDEX(SupportingData!D:D,(MATCH(E253,SupportingData!D:D,0)))))</f>
        <v>0</v>
      </c>
      <c r="N253" s="191" t="b">
        <f>IF(ISNA(MATCH(F253,SupportingData!C:C,0)),FALSE,EXACT(F253,INDEX(SupportingData!C:C,(MATCH(F253,SupportingData!C:C,0)))))</f>
        <v>0</v>
      </c>
      <c r="O253" s="191" t="b">
        <f>IF(ISNA(MATCH(G253,SupportingData!F:F,0)),FALSE,EXACT(G253,INDEX(SupportingData!F:F,(MATCH(G253,SupportingData!F:F,0)))))</f>
        <v>0</v>
      </c>
      <c r="P253" s="191" t="b">
        <f>IF(ISNA(MATCH(H253,ProtectedData!B:B,0)),FALSE,EXACT(H253,INDEX(ProtectedData!B:B,(MATCH(H253,ProtectedData!B:B,0)))))</f>
        <v>0</v>
      </c>
      <c r="Q253" s="191" t="b">
        <f>IF(ISNA(MATCH(I253,SupportingData!G:G,0)),FALSE,EXACT(I253,INDEX(SupportingData!G:G,(MATCH(I253,SupportingData!G:G,0)))))</f>
        <v>0</v>
      </c>
    </row>
  </sheetData>
  <sheetProtection selectLockedCells="1" selectUnlockedCells="1"/>
  <conditionalFormatting sqref="E34:E253">
    <cfRule type="expression" priority="1" dxfId="3" stopIfTrue="1">
      <formula>COUNTBLANK(E34)=1</formula>
    </cfRule>
    <cfRule type="expression" priority="2" dxfId="0" stopIfTrue="1">
      <formula>M34=FALSE</formula>
    </cfRule>
  </conditionalFormatting>
  <conditionalFormatting sqref="F34:F253">
    <cfRule type="expression" priority="3" dxfId="3" stopIfTrue="1">
      <formula>COUNTBLANK(F34)=1</formula>
    </cfRule>
    <cfRule type="expression" priority="4" dxfId="0" stopIfTrue="1">
      <formula>N34=FALSE</formula>
    </cfRule>
  </conditionalFormatting>
  <conditionalFormatting sqref="G34:G253">
    <cfRule type="expression" priority="5" dxfId="3" stopIfTrue="1">
      <formula>COUNTBLANK(G34)=1</formula>
    </cfRule>
    <cfRule type="expression" priority="6" dxfId="0" stopIfTrue="1">
      <formula>O34=FALSE</formula>
    </cfRule>
  </conditionalFormatting>
  <conditionalFormatting sqref="H34:H253">
    <cfRule type="expression" priority="7" dxfId="3" stopIfTrue="1">
      <formula>COUNTBLANK(H34)=1</formula>
    </cfRule>
    <cfRule type="expression" priority="8" dxfId="0" stopIfTrue="1">
      <formula>P34=FALSE</formula>
    </cfRule>
  </conditionalFormatting>
  <conditionalFormatting sqref="I34:I253">
    <cfRule type="expression" priority="9" dxfId="3" stopIfTrue="1">
      <formula>COUNTBLANK(I34)=1</formula>
    </cfRule>
    <cfRule type="expression" priority="10" dxfId="0" stopIfTrue="1">
      <formula>Q34=FALSE</formula>
    </cfRule>
  </conditionalFormatting>
  <conditionalFormatting sqref="D34:D253">
    <cfRule type="expression" priority="11" dxfId="3" stopIfTrue="1">
      <formula>COUNTBLANK($D34)=1</formula>
    </cfRule>
    <cfRule type="expression" priority="12" dxfId="0" stopIfTrue="1">
      <formula>$L34=FALSE</formula>
    </cfRule>
  </conditionalFormatting>
  <conditionalFormatting sqref="C34:C253">
    <cfRule type="expression" priority="13" dxfId="3" stopIfTrue="1">
      <formula>COUNTBLANK($C34)=1</formula>
    </cfRule>
    <cfRule type="expression" priority="14" dxfId="0" stopIfTrue="1">
      <formula>$K34=FALSE</formula>
    </cfRule>
  </conditionalFormatting>
  <dataValidations count="32">
    <dataValidation allowBlank="1" showInputMessage="1" showErrorMessage="1" prompt="Automatically generated. Do not change entries in this column!" sqref="B1 B32:B33">
      <formula1>0</formula1>
      <formula2>0</formula2>
    </dataValidation>
    <dataValidation allowBlank="1" showInputMessage="1" showErrorMessage="1" prompt="If you chose an existing view for View Name this cell will automaticaly be populated otherwise select sex from the drop-down list; choose &quot;Unknown&quot; for views that apply to both sexes. You can add an item to the drop-down list in the Supporting Data sheet." sqref="H32">
      <formula1>0</formula1>
      <formula2>0</formula2>
    </dataValidation>
    <dataValidation allowBlank="1" showInputMessage="1" showErrorMessage="1" prompt="If you chose an existing view for View Name this cell will automaticaly be populated otherwise select imaging technique from the drop-down list. You can add an item to the drop-down list in the Supporting Data sheet." sqref="E32">
      <formula1>0</formula1>
      <formula2>0</formula2>
    </dataValidation>
    <dataValidation allowBlank="1" showInputMessage="1" showErrorMessage="1" prompt="If you chose an existing view for View Name this cell will automaticaly be populated otherwise select view angle from the drop-down list. You can add an item to the drop-down list in the Supporting Data sheet." sqref="D32:D33">
      <formula1>0</formula1>
      <formula2>0</formula2>
    </dataValidation>
    <dataValidation allowBlank="1" showInputMessage="1" showErrorMessage="1" prompt="Automatically generated sequence number. Do not change!" sqref="A1">
      <formula1>0</formula1>
      <formula2>0</formula2>
    </dataValidation>
    <dataValidation allowBlank="1" showInputMessage="1" showErrorMessage="1" prompt="Select specimen part imaged in this view from drop-down list. Add new entry in Supporting Data if necessary." sqref="C1">
      <formula1>0</formula1>
      <formula2>0</formula2>
    </dataValidation>
    <dataValidation allowBlank="1" showInputMessage="1" showErrorMessage="1" prompt="Select view angle from drop-down list. Add new entry to Supporting Data if necessary." sqref="D1">
      <formula1>0</formula1>
      <formula2>0</formula2>
    </dataValidation>
    <dataValidation allowBlank="1" showInputMessage="1" showErrorMessage="1" prompt="Select imaging technique from drop-down list. Add new entry to Supporting Data if necessary." sqref="E1 E33">
      <formula1>0</formula1>
      <formula2>0</formula2>
    </dataValidation>
    <dataValidation type="list" allowBlank="1" showInputMessage="1" showErrorMessage="1" prompt="Select preparation technique from drop-down list. Add new entry to Supporting Data if necessary." sqref="F33">
      <formula1>PreparationTechnique</formula1>
      <formula2>0</formula2>
    </dataValidation>
    <dataValidation allowBlank="1" showInputMessage="1" showErrorMessage="1" prompt="Select developmental stage from the drop-down list. Add new entry to Supporting Data if necessary." sqref="G1 G33">
      <formula1>0</formula1>
      <formula2>0</formula2>
    </dataValidation>
    <dataValidation allowBlank="1" showInputMessage="1" showErrorMessage="1" prompt="Select sex from drop-down list; Choose &quot;Unknown&quot; for views that apply to both sexes. Add new entry to Supporting Data if necessary." sqref="H1 H33">
      <formula1>0</formula1>
      <formula2>0</formula2>
    </dataValidation>
    <dataValidation allowBlank="1" showInputMessage="1" showErrorMessage="1" prompt="Select morphological form from drop-down list;select &quot;Indeterminate&quot; for views that do not apply to a particular morphological form. Add new entry to Supporting Data if necessary." sqref="I1 I33">
      <formula1>0</formula1>
      <formula2>0</formula2>
    </dataValidation>
    <dataValidation allowBlank="1" showInputMessage="1" showErrorMessage="1" prompt="Enter name of the highest taxon to which this view is applicable" sqref="J1 J33">
      <formula1>0</formula1>
      <formula2>0</formula2>
    </dataValidation>
    <dataValidation allowBlank="1" showInputMessage="1" showErrorMessage="1" prompt="The first two rows are just an example of a cases when you choose from an existing view." sqref="C32:C33 F32:G32 K32:Q32">
      <formula1>0</formula1>
      <formula2>0</formula2>
    </dataValidation>
    <dataValidation type="list" allowBlank="1" showInputMessage="1" showErrorMessage="1" promptTitle="My View Name" prompt="Select a view from the drop-down list to use an existing Morphbank  view. &#10;&#10;HINTS: Views selected here create a drop-down for the Image sheet (My View column). If you need to add a new view proceed to the second part of this worksheet (after seq.num 30)." sqref="B2:B31">
      <formula1>ViewN</formula1>
      <formula2>0</formula2>
    </dataValidation>
    <dataValidation allowBlank="1" showInputMessage="1" showErrorMessage="1" promptTitle="View Angle (do not change)" prompt="&#10;HINT: Do not change this field. It is automatically extracted from the view choice made in column B." sqref="D2:D31">
      <formula1>0</formula1>
      <formula2>0</formula2>
    </dataValidation>
    <dataValidation allowBlank="1" showInputMessage="1" showErrorMessage="1" promptTitle="Imaging Technique (don't change)" prompt="&#10;HINT: Do not change this field. It is automatically extracted from the view choice in column B. " sqref="E2:E31">
      <formula1>0</formula1>
      <formula2>0</formula2>
    </dataValidation>
    <dataValidation allowBlank="1" showInputMessage="1" showErrorMessage="1" promptTitle="Imaging Prep Tech (don't change)" prompt="&#10;HINT: Do not change this field. It is automatically extracted from the view choice in column B. " sqref="F2:F31">
      <formula1>0</formula1>
      <formula2>0</formula2>
    </dataValidation>
    <dataValidation allowBlank="1" showInputMessage="1" showErrorMessage="1" promptTitle="Develop. Stage (do not change)" prompt="&#10;HINT: Do not change this field. It is automatically extracted from the view choice in column B." sqref="G2:G31">
      <formula1>0</formula1>
      <formula2>0</formula2>
    </dataValidation>
    <dataValidation allowBlank="1" showInputMessage="1" showErrorMessage="1" promptTitle="Sex (do not alter)" prompt="&#10;HINT: Do not change this field. It is automatically extracted from the view choice in column B." sqref="H2:H31">
      <formula1>0</formula1>
      <formula2>0</formula2>
    </dataValidation>
    <dataValidation allowBlank="1" showInputMessage="1" showErrorMessage="1" promptTitle="Form (do not change)" prompt="&#10;HINT: Do not change this field. It is automatically extracted from the view choice in column B." sqref="I2:I31">
      <formula1>0</formula1>
      <formula2>0</formula2>
    </dataValidation>
    <dataValidation allowBlank="1" showInputMessage="1" showErrorMessage="1" promptTitle="View Taxon (do not change)" prompt="&#10;HINT: Do not change this field. It is automatically extracted from the view choice in column B." sqref="J2:J31">
      <formula1>0</formula1>
      <formula2>0</formula2>
    </dataValidation>
    <dataValidation allowBlank="1" showInputMessage="1" showErrorMessage="1" promptTitle="My ViewName (do not alter)" prompt="Use columns C - J to create new Views if needed. Select value from each column's drop-down (columns C-J required).&#10;&#10;HINT: Column B automatically generated. DO NOT CHANGE any entries in this column! IF you see an error, fix it in the columns to the right." sqref="B34:B253">
      <formula1>0</formula1>
      <formula2>0</formula2>
    </dataValidation>
    <dataValidation type="list" allowBlank="1" showInputMessage="1" showErrorMessage="1" promptTitle="Specimen Part (required)" prompt="&#10;Select specimen part imaged in this view from the drop-down. Add  items to the drop-down list in the Supporting Data worksheet.&#10;&#10;HINT: This sheet is creating a drop-down list of Views for use in the Image worksheet, My View column." sqref="C34:C253">
      <formula1>SpecimenPart</formula1>
      <formula2>0</formula2>
    </dataValidation>
    <dataValidation type="list" allowBlank="1" showInputMessage="1" showErrorMessage="1" promptTitle="View Angle (required)" prompt="&#10;Select view angle from the drop-down. Add items to this drop-down list in the Supporting Data sheet." sqref="D34:D253">
      <formula1>ViewAngle</formula1>
      <formula2>0</formula2>
    </dataValidation>
    <dataValidation type="list" allowBlank="1" showInputMessage="1" showErrorMessage="1" promptTitle="Imaging Tech (required)" prompt="&#10;Select imaging technique from the drop-down. Add items to the drop-down list in the Supporting Data sheet." sqref="E34:E253">
      <formula1>ImagingTechnique</formula1>
      <formula2>0</formula2>
    </dataValidation>
    <dataValidation type="list" allowBlank="1" showInputMessage="1" showErrorMessage="1" promptTitle="Imaging Prep Tech (required)" prompt="&#10;Select preparation technique from the drop-down. Add items to the drop-down list in the Supporting Data sheet." sqref="F34:F253">
      <formula1>PreparationTechnique</formula1>
      <formula2>0</formula2>
    </dataValidation>
    <dataValidation type="list" allowBlank="1" showInputMessage="1" showErrorMessage="1" promptTitle="Developm. Stage (required)" prompt="&#10;Select developmental stage from the drop-down. Add items to the drop-down list in the Supporting Data sheet." sqref="G34:G253">
      <formula1>DevelopmentalStage</formula1>
      <formula2>0</formula2>
    </dataValidation>
    <dataValidation type="list" allowBlank="1" showInputMessage="1" showErrorMessage="1" promptTitle="Sex (required)" prompt="&#10;Select sex from the drop-down.&#10;&#10;HINT: If sex information is not known, choose best option from: Not applicable, Not provided, Unknown, Undetermined, Unspecified." sqref="H34:H253">
      <formula1>Sex</formula1>
      <formula2>0</formula2>
    </dataValidation>
    <dataValidation type="list" allowBlank="1" showInputMessage="1" showErrorMessage="1" promptTitle="Form (required)" prompt="&#10;Select morphological form from the drop-down list. Add items to the drop-down list in the Supporting Data sheet." sqref="I34:I253">
      <formula1>Form</formula1>
      <formula2>0</formula2>
    </dataValidation>
    <dataValidation allowBlank="1" showInputMessage="1" showErrorMessage="1" promptTitle="View Taxon (required)" prompt="&#10;Enter name of the highest taxon to which this view is applicable.&#10;&#10;HINT: For example, if the specimen part chosen is present in all Insecta, but not all higher taxa above that (in Animalia), enter Insecta." sqref="J34:J253">
      <formula1>0</formula1>
      <formula2>0</formula2>
    </dataValidation>
    <dataValidation allowBlank="1" showInputMessage="1" showErrorMessage="1" promptTitle="Specimen Part (do not change)" prompt="&#10;HINT: Do not change this field. It is automatically extracted from the view choice made in column B." sqref="C2:C31 K3:Q31 K34:Q253">
      <formula1>0</formula1>
      <formula2>0</formula2>
    </dataValidation>
  </dataValidations>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F257"/>
  <sheetViews>
    <sheetView zoomScale="90" zoomScaleNormal="90" zoomScalePageLayoutView="0" workbookViewId="0" topLeftCell="A1">
      <pane ySplit="1" topLeftCell="A2" activePane="bottomLeft" state="frozen"/>
      <selection pane="topLeft" activeCell="X1" sqref="X1"/>
      <selection pane="bottomLeft" activeCell="B2" sqref="B2"/>
    </sheetView>
  </sheetViews>
  <sheetFormatPr defaultColWidth="9.140625" defaultRowHeight="12.75"/>
  <cols>
    <col min="1" max="1" width="10.7109375" style="0" customWidth="1"/>
    <col min="2" max="2" width="19.28125" style="0" customWidth="1"/>
    <col min="3" max="3" width="14.140625" style="0" customWidth="1"/>
    <col min="4" max="4" width="10.57421875" style="0" customWidth="1"/>
    <col min="5" max="5" width="15.57421875" style="0" customWidth="1"/>
    <col min="6" max="6" width="15.140625" style="0" customWidth="1"/>
    <col min="7" max="7" width="12.421875" style="0" customWidth="1"/>
    <col min="8" max="8" width="12.28125" style="0" customWidth="1"/>
    <col min="9" max="9" width="11.421875" style="0" customWidth="1"/>
    <col min="10" max="10" width="13.28125" style="0" customWidth="1"/>
    <col min="11" max="11" width="12.7109375" style="36" customWidth="1"/>
    <col min="12" max="12" width="14.8515625" style="0" customWidth="1"/>
    <col min="13" max="14" width="10.8515625" style="0" customWidth="1"/>
    <col min="15" max="15" width="8.8515625" style="0" customWidth="1"/>
    <col min="16" max="16" width="10.57421875" style="0" customWidth="1"/>
    <col min="17" max="17" width="8.421875" style="0" customWidth="1"/>
    <col min="18" max="18" width="13.00390625" style="0" customWidth="1"/>
    <col min="19" max="19" width="10.8515625" style="0" customWidth="1"/>
    <col min="20" max="20" width="12.57421875" style="0" customWidth="1"/>
    <col min="21" max="21" width="10.421875" style="0" customWidth="1"/>
    <col min="22" max="22" width="13.00390625" style="0" customWidth="1"/>
    <col min="23" max="23" width="12.7109375" style="0" customWidth="1"/>
    <col min="24" max="24" width="30.57421875" style="0" customWidth="1"/>
    <col min="25" max="25" width="19.140625" style="0" customWidth="1"/>
    <col min="26" max="26" width="40.57421875" style="0" customWidth="1"/>
    <col min="27" max="35" width="9.140625" style="0" hidden="1" customWidth="1"/>
  </cols>
  <sheetData>
    <row r="1" spans="1:58" s="17" customFormat="1" ht="51">
      <c r="A1" s="18" t="s">
        <v>39</v>
      </c>
      <c r="B1" s="18" t="s">
        <v>40</v>
      </c>
      <c r="C1" s="18" t="s">
        <v>41</v>
      </c>
      <c r="D1" s="18" t="s">
        <v>35</v>
      </c>
      <c r="E1" s="18" t="s">
        <v>34</v>
      </c>
      <c r="F1" s="18" t="s">
        <v>36</v>
      </c>
      <c r="G1" s="18" t="s">
        <v>42</v>
      </c>
      <c r="H1" s="18" t="s">
        <v>43</v>
      </c>
      <c r="I1" s="18" t="s">
        <v>44</v>
      </c>
      <c r="J1" s="18" t="s">
        <v>45</v>
      </c>
      <c r="K1" s="37" t="s">
        <v>46</v>
      </c>
      <c r="L1" s="18" t="s">
        <v>47</v>
      </c>
      <c r="M1" s="18" t="s">
        <v>48</v>
      </c>
      <c r="N1" s="18" t="s">
        <v>49</v>
      </c>
      <c r="O1" s="18" t="s">
        <v>50</v>
      </c>
      <c r="P1" s="18" t="s">
        <v>51</v>
      </c>
      <c r="Q1" s="18" t="s">
        <v>52</v>
      </c>
      <c r="R1" s="18" t="s">
        <v>53</v>
      </c>
      <c r="S1" s="18" t="s">
        <v>54</v>
      </c>
      <c r="T1" s="18" t="s">
        <v>55</v>
      </c>
      <c r="U1" s="18" t="s">
        <v>56</v>
      </c>
      <c r="V1" s="18" t="s">
        <v>57</v>
      </c>
      <c r="W1" s="18" t="s">
        <v>58</v>
      </c>
      <c r="X1" s="18" t="s">
        <v>59</v>
      </c>
      <c r="Y1" s="38" t="s">
        <v>60</v>
      </c>
      <c r="Z1" s="18" t="s">
        <v>61</v>
      </c>
      <c r="AA1" s="19" t="s">
        <v>21</v>
      </c>
      <c r="AB1" s="19" t="s">
        <v>62</v>
      </c>
      <c r="AC1" s="19" t="s">
        <v>22</v>
      </c>
      <c r="AD1" s="19" t="s">
        <v>63</v>
      </c>
      <c r="AE1" s="19" t="s">
        <v>64</v>
      </c>
      <c r="AF1" s="19" t="s">
        <v>65</v>
      </c>
      <c r="AG1" s="19" t="s">
        <v>66</v>
      </c>
      <c r="AH1" s="19" t="s">
        <v>26</v>
      </c>
      <c r="AI1" s="20" t="s">
        <v>27</v>
      </c>
      <c r="AJ1" s="39"/>
      <c r="AK1" s="39"/>
      <c r="AL1" s="39"/>
      <c r="AM1" s="39"/>
      <c r="AN1" s="39"/>
      <c r="AO1" s="39"/>
      <c r="AP1" s="39"/>
      <c r="AQ1" s="39"/>
      <c r="AR1" s="39"/>
      <c r="AS1" s="39"/>
      <c r="AT1" s="39"/>
      <c r="AU1" s="39"/>
      <c r="AV1" s="39"/>
      <c r="AW1" s="39"/>
      <c r="AX1" s="39"/>
      <c r="AY1" s="39"/>
      <c r="AZ1" s="39"/>
      <c r="BA1" s="39"/>
      <c r="BB1" s="39"/>
      <c r="BC1" s="39"/>
      <c r="BD1" s="39"/>
      <c r="BE1" s="39"/>
      <c r="BF1" s="39"/>
    </row>
    <row r="2" spans="1:35" ht="12.75">
      <c r="A2" s="40">
        <f>SUM(A1,1)</f>
        <v>1</v>
      </c>
      <c r="B2" s="41"/>
      <c r="C2" s="42"/>
      <c r="D2" s="42"/>
      <c r="E2" s="42"/>
      <c r="F2" s="42"/>
      <c r="G2" s="43"/>
      <c r="H2" s="44"/>
      <c r="I2" s="45"/>
      <c r="J2" s="46"/>
      <c r="K2" s="47"/>
      <c r="L2" s="43"/>
      <c r="M2" s="48"/>
      <c r="N2" s="49"/>
      <c r="O2" s="48"/>
      <c r="P2" s="43"/>
      <c r="Q2" s="43"/>
      <c r="R2" s="43"/>
      <c r="S2" s="50"/>
      <c r="T2" s="50"/>
      <c r="U2" s="47"/>
      <c r="V2" s="51"/>
      <c r="W2" s="51"/>
      <c r="X2" s="45"/>
      <c r="Y2" s="46"/>
      <c r="Z2" s="43" t="str">
        <f aca="true" t="shared" si="0" ref="Z2:Z65">CONCATENATE(A2,"--/",B2,"/",D2,"/",X2,"/",IF(U2="","",TEXT(U2,"yyyy-mm-dd")))</f>
        <v>1--////</v>
      </c>
      <c r="AA2" s="24">
        <f aca="true" t="shared" si="1" ref="AA2:AA65">IF(LEN(B2)&gt;0,1,0)</f>
        <v>0</v>
      </c>
      <c r="AB2" s="24">
        <f aca="true" t="shared" si="2" ref="AB2:AB65">IF(LEN(C2)&gt;0,1,0)</f>
        <v>0</v>
      </c>
      <c r="AC2" s="24">
        <f aca="true" t="shared" si="3" ref="AC2:AC65">IF(LEN(D2)&gt;0,1,0)</f>
        <v>0</v>
      </c>
      <c r="AD2" s="24">
        <f aca="true" t="shared" si="4" ref="AD2:AD65">IF(LEN(E2)&gt;0,1,0)</f>
        <v>0</v>
      </c>
      <c r="AE2" s="24">
        <f aca="true" t="shared" si="5" ref="AE2:AE65">IF(LEN(F2)&gt;0,1,0)</f>
        <v>0</v>
      </c>
      <c r="AF2" s="24">
        <f aca="true" t="shared" si="6" ref="AF2:AF65">IF(LEN(I2)&gt;0,1,0)</f>
        <v>0</v>
      </c>
      <c r="AG2" s="24">
        <f aca="true" t="shared" si="7" ref="AG2:AG65">IF(LEN(X2)&gt;0,1,0)</f>
        <v>0</v>
      </c>
      <c r="AH2" s="24" t="b">
        <f>IF(SUM(AA2:AG2)=7,TRUE,IF(SUM(AA2:AG2)=0,TRUE,FALSE))</f>
        <v>1</v>
      </c>
      <c r="AI2" t="b">
        <f>IF(ISNA(MATCH($X2,Locality!$O:$O,0)),FALSE,EXACT(X2,INDEX(Locality!$O:$O,(MATCH($X2,Locality!$O:$O,0)))))</f>
        <v>0</v>
      </c>
    </row>
    <row r="3" spans="1:35" ht="12.75">
      <c r="A3" s="52">
        <f aca="true" t="shared" si="8" ref="A3:A66">SUM(A2,1)</f>
        <v>2</v>
      </c>
      <c r="B3" s="41"/>
      <c r="C3" s="42"/>
      <c r="D3" s="42"/>
      <c r="E3" s="42"/>
      <c r="F3" s="42"/>
      <c r="G3" s="46"/>
      <c r="H3" s="46"/>
      <c r="I3" s="22"/>
      <c r="J3" s="46"/>
      <c r="K3" s="51"/>
      <c r="L3" s="46"/>
      <c r="M3" s="53"/>
      <c r="N3" s="54"/>
      <c r="O3" s="53"/>
      <c r="P3" s="46"/>
      <c r="Q3" s="46"/>
      <c r="R3" s="46"/>
      <c r="S3" s="55"/>
      <c r="T3" s="55"/>
      <c r="U3" s="51"/>
      <c r="V3" s="51"/>
      <c r="W3" s="51"/>
      <c r="X3" s="22"/>
      <c r="Y3" s="46"/>
      <c r="Z3" s="43" t="str">
        <f t="shared" si="0"/>
        <v>2--////</v>
      </c>
      <c r="AA3" s="24">
        <f t="shared" si="1"/>
        <v>0</v>
      </c>
      <c r="AB3" s="24">
        <f t="shared" si="2"/>
        <v>0</v>
      </c>
      <c r="AC3" s="24">
        <f t="shared" si="3"/>
        <v>0</v>
      </c>
      <c r="AD3" s="24">
        <f t="shared" si="4"/>
        <v>0</v>
      </c>
      <c r="AE3" s="24">
        <f t="shared" si="5"/>
        <v>0</v>
      </c>
      <c r="AF3" s="24">
        <f t="shared" si="6"/>
        <v>0</v>
      </c>
      <c r="AG3" s="24">
        <f t="shared" si="7"/>
        <v>0</v>
      </c>
      <c r="AH3" s="24" t="b">
        <f aca="true" t="shared" si="9" ref="AH3:AH66">IF(SUM(AA3:AG3)=7,TRUE,IF(SUM(AA3:AG3)=0,TRUE,FALSE))</f>
        <v>1</v>
      </c>
      <c r="AI3" t="b">
        <f>IF(ISNA(MATCH($X3,Locality!$O:$O,0)),FALSE,EXACT(X3,INDEX(Locality!$O:$O,(MATCH($X3,Locality!$O:$O,0)))))</f>
        <v>0</v>
      </c>
    </row>
    <row r="4" spans="1:35" ht="12.75">
      <c r="A4" s="52">
        <f t="shared" si="8"/>
        <v>3</v>
      </c>
      <c r="B4" s="56"/>
      <c r="C4" s="22"/>
      <c r="D4" s="22"/>
      <c r="E4" s="22"/>
      <c r="F4" s="22"/>
      <c r="G4" s="46"/>
      <c r="H4" s="46"/>
      <c r="I4" s="22"/>
      <c r="J4" s="46"/>
      <c r="K4" s="51"/>
      <c r="L4" s="46"/>
      <c r="M4" s="53"/>
      <c r="N4" s="54"/>
      <c r="O4" s="53"/>
      <c r="P4" s="46"/>
      <c r="Q4" s="46"/>
      <c r="R4" s="46"/>
      <c r="S4" s="55"/>
      <c r="T4" s="55"/>
      <c r="U4" s="51"/>
      <c r="V4" s="51"/>
      <c r="W4" s="51"/>
      <c r="X4" s="22"/>
      <c r="Y4" s="46"/>
      <c r="Z4" s="43" t="str">
        <f t="shared" si="0"/>
        <v>3--////</v>
      </c>
      <c r="AA4" s="24">
        <f t="shared" si="1"/>
        <v>0</v>
      </c>
      <c r="AB4" s="24">
        <f t="shared" si="2"/>
        <v>0</v>
      </c>
      <c r="AC4" s="24">
        <f t="shared" si="3"/>
        <v>0</v>
      </c>
      <c r="AD4" s="24">
        <f t="shared" si="4"/>
        <v>0</v>
      </c>
      <c r="AE4" s="24">
        <f t="shared" si="5"/>
        <v>0</v>
      </c>
      <c r="AF4" s="24">
        <f t="shared" si="6"/>
        <v>0</v>
      </c>
      <c r="AG4" s="24">
        <f t="shared" si="7"/>
        <v>0</v>
      </c>
      <c r="AH4" s="24" t="b">
        <f t="shared" si="9"/>
        <v>1</v>
      </c>
      <c r="AI4" t="b">
        <f>IF(ISNA(MATCH($X4,Locality!$O:$O,0)),FALSE,EXACT(X4,INDEX(Locality!$O:$O,(MATCH($X4,Locality!$O:$O,0)))))</f>
        <v>0</v>
      </c>
    </row>
    <row r="5" spans="1:35" ht="12.75">
      <c r="A5" s="52">
        <f t="shared" si="8"/>
        <v>4</v>
      </c>
      <c r="B5" s="56"/>
      <c r="C5" s="22"/>
      <c r="D5" s="22"/>
      <c r="E5" s="22"/>
      <c r="F5" s="22"/>
      <c r="G5" s="46"/>
      <c r="H5" s="46"/>
      <c r="I5" s="22"/>
      <c r="J5" s="46"/>
      <c r="K5" s="51"/>
      <c r="L5" s="46"/>
      <c r="M5" s="53"/>
      <c r="N5" s="54"/>
      <c r="O5" s="53"/>
      <c r="P5" s="46"/>
      <c r="Q5" s="46"/>
      <c r="R5" s="46"/>
      <c r="S5" s="55"/>
      <c r="T5" s="55"/>
      <c r="U5" s="51"/>
      <c r="V5" s="51"/>
      <c r="W5" s="51"/>
      <c r="X5" s="22"/>
      <c r="Y5" s="46"/>
      <c r="Z5" s="43" t="str">
        <f t="shared" si="0"/>
        <v>4--////</v>
      </c>
      <c r="AA5" s="24">
        <f t="shared" si="1"/>
        <v>0</v>
      </c>
      <c r="AB5" s="24">
        <f t="shared" si="2"/>
        <v>0</v>
      </c>
      <c r="AC5" s="24">
        <f t="shared" si="3"/>
        <v>0</v>
      </c>
      <c r="AD5" s="24">
        <f t="shared" si="4"/>
        <v>0</v>
      </c>
      <c r="AE5" s="24">
        <f t="shared" si="5"/>
        <v>0</v>
      </c>
      <c r="AF5" s="24">
        <f t="shared" si="6"/>
        <v>0</v>
      </c>
      <c r="AG5" s="24">
        <f t="shared" si="7"/>
        <v>0</v>
      </c>
      <c r="AH5" s="24" t="b">
        <f t="shared" si="9"/>
        <v>1</v>
      </c>
      <c r="AI5" t="b">
        <f>IF(ISNA(MATCH($X5,Locality!$O:$O,0)),FALSE,EXACT(X5,INDEX(Locality!$O:$O,(MATCH($X5,Locality!$O:$O,0)))))</f>
        <v>0</v>
      </c>
    </row>
    <row r="6" spans="1:35" ht="12.75">
      <c r="A6" s="52">
        <f t="shared" si="8"/>
        <v>5</v>
      </c>
      <c r="B6" s="56"/>
      <c r="C6" s="22"/>
      <c r="D6" s="22"/>
      <c r="E6" s="22"/>
      <c r="F6" s="22"/>
      <c r="G6" s="46"/>
      <c r="H6" s="46"/>
      <c r="I6" s="22"/>
      <c r="J6" s="46"/>
      <c r="K6" s="51"/>
      <c r="L6" s="46"/>
      <c r="M6" s="54"/>
      <c r="N6" s="54"/>
      <c r="O6" s="54"/>
      <c r="P6" s="46"/>
      <c r="Q6" s="46"/>
      <c r="R6" s="46"/>
      <c r="S6" s="55"/>
      <c r="T6" s="55"/>
      <c r="U6" s="51"/>
      <c r="V6" s="51"/>
      <c r="W6" s="51"/>
      <c r="X6" s="22"/>
      <c r="Y6" s="46"/>
      <c r="Z6" s="43" t="str">
        <f t="shared" si="0"/>
        <v>5--////</v>
      </c>
      <c r="AA6" s="24">
        <f t="shared" si="1"/>
        <v>0</v>
      </c>
      <c r="AB6" s="24">
        <f t="shared" si="2"/>
        <v>0</v>
      </c>
      <c r="AC6" s="24">
        <f t="shared" si="3"/>
        <v>0</v>
      </c>
      <c r="AD6" s="24">
        <f t="shared" si="4"/>
        <v>0</v>
      </c>
      <c r="AE6" s="24">
        <f t="shared" si="5"/>
        <v>0</v>
      </c>
      <c r="AF6" s="24">
        <f t="shared" si="6"/>
        <v>0</v>
      </c>
      <c r="AG6" s="24">
        <f t="shared" si="7"/>
        <v>0</v>
      </c>
      <c r="AH6" s="24" t="b">
        <f t="shared" si="9"/>
        <v>1</v>
      </c>
      <c r="AI6" t="b">
        <f>IF(ISNA(MATCH($X6,Locality!$O:$O,0)),FALSE,EXACT(X6,INDEX(Locality!$O:$O,(MATCH($X6,Locality!$O:$O,0)))))</f>
        <v>0</v>
      </c>
    </row>
    <row r="7" spans="1:35" ht="12.75">
      <c r="A7" s="52">
        <f t="shared" si="8"/>
        <v>6</v>
      </c>
      <c r="B7" s="56"/>
      <c r="C7" s="22"/>
      <c r="D7" s="22"/>
      <c r="E7" s="22"/>
      <c r="F7" s="22"/>
      <c r="G7" s="46"/>
      <c r="H7" s="46"/>
      <c r="I7" s="22"/>
      <c r="J7" s="46"/>
      <c r="K7" s="51"/>
      <c r="L7" s="46"/>
      <c r="M7" s="54"/>
      <c r="N7" s="54"/>
      <c r="O7" s="54"/>
      <c r="P7" s="46"/>
      <c r="Q7" s="46"/>
      <c r="R7" s="46"/>
      <c r="S7" s="55"/>
      <c r="T7" s="55"/>
      <c r="U7" s="51"/>
      <c r="V7" s="51"/>
      <c r="W7" s="51"/>
      <c r="X7" s="22"/>
      <c r="Y7" s="46"/>
      <c r="Z7" s="43" t="str">
        <f t="shared" si="0"/>
        <v>6--////</v>
      </c>
      <c r="AA7" s="24">
        <f t="shared" si="1"/>
        <v>0</v>
      </c>
      <c r="AB7" s="24">
        <f t="shared" si="2"/>
        <v>0</v>
      </c>
      <c r="AC7" s="24">
        <f t="shared" si="3"/>
        <v>0</v>
      </c>
      <c r="AD7" s="24">
        <f t="shared" si="4"/>
        <v>0</v>
      </c>
      <c r="AE7" s="24">
        <f t="shared" si="5"/>
        <v>0</v>
      </c>
      <c r="AF7" s="24">
        <f t="shared" si="6"/>
        <v>0</v>
      </c>
      <c r="AG7" s="24">
        <f t="shared" si="7"/>
        <v>0</v>
      </c>
      <c r="AH7" s="24" t="b">
        <f t="shared" si="9"/>
        <v>1</v>
      </c>
      <c r="AI7" t="b">
        <f>IF(ISNA(MATCH($X7,Locality!$O:$O,0)),FALSE,EXACT(X7,INDEX(Locality!$O:$O,(MATCH($X7,Locality!$O:$O,0)))))</f>
        <v>0</v>
      </c>
    </row>
    <row r="8" spans="1:35" ht="12.75">
      <c r="A8" s="52">
        <f t="shared" si="8"/>
        <v>7</v>
      </c>
      <c r="B8" s="56"/>
      <c r="C8" s="22"/>
      <c r="D8" s="22"/>
      <c r="E8" s="22"/>
      <c r="F8" s="22"/>
      <c r="G8" s="46"/>
      <c r="H8" s="46"/>
      <c r="I8" s="22"/>
      <c r="J8" s="46"/>
      <c r="K8" s="51"/>
      <c r="L8" s="46"/>
      <c r="M8" s="54"/>
      <c r="N8" s="54"/>
      <c r="O8" s="54"/>
      <c r="P8" s="46"/>
      <c r="Q8" s="46"/>
      <c r="R8" s="46"/>
      <c r="S8" s="55"/>
      <c r="T8" s="55"/>
      <c r="U8" s="51"/>
      <c r="V8" s="51"/>
      <c r="W8" s="51"/>
      <c r="X8" s="22"/>
      <c r="Y8" s="46"/>
      <c r="Z8" s="43" t="str">
        <f t="shared" si="0"/>
        <v>7--////</v>
      </c>
      <c r="AA8" s="24">
        <f t="shared" si="1"/>
        <v>0</v>
      </c>
      <c r="AB8" s="24">
        <f t="shared" si="2"/>
        <v>0</v>
      </c>
      <c r="AC8" s="24">
        <f t="shared" si="3"/>
        <v>0</v>
      </c>
      <c r="AD8" s="24">
        <f t="shared" si="4"/>
        <v>0</v>
      </c>
      <c r="AE8" s="24">
        <f t="shared" si="5"/>
        <v>0</v>
      </c>
      <c r="AF8" s="24">
        <f t="shared" si="6"/>
        <v>0</v>
      </c>
      <c r="AG8" s="24">
        <f t="shared" si="7"/>
        <v>0</v>
      </c>
      <c r="AH8" s="24" t="b">
        <f t="shared" si="9"/>
        <v>1</v>
      </c>
      <c r="AI8" t="b">
        <f>IF(ISNA(MATCH($X8,Locality!$O:$O,0)),FALSE,EXACT(X8,INDEX(Locality!$O:$O,(MATCH($X8,Locality!$O:$O,0)))))</f>
        <v>0</v>
      </c>
    </row>
    <row r="9" spans="1:35" ht="12.75">
      <c r="A9" s="52">
        <f t="shared" si="8"/>
        <v>8</v>
      </c>
      <c r="B9" s="56"/>
      <c r="C9" s="22"/>
      <c r="D9" s="22"/>
      <c r="E9" s="22"/>
      <c r="F9" s="22"/>
      <c r="G9" s="46"/>
      <c r="H9" s="46"/>
      <c r="I9" s="22"/>
      <c r="J9" s="46"/>
      <c r="K9" s="51"/>
      <c r="L9" s="46"/>
      <c r="M9" s="54"/>
      <c r="N9" s="54"/>
      <c r="O9" s="54"/>
      <c r="P9" s="46"/>
      <c r="Q9" s="46"/>
      <c r="R9" s="46"/>
      <c r="S9" s="55"/>
      <c r="T9" s="55"/>
      <c r="U9" s="51"/>
      <c r="V9" s="51"/>
      <c r="W9" s="51"/>
      <c r="X9" s="22"/>
      <c r="Y9" s="46"/>
      <c r="Z9" s="43" t="str">
        <f t="shared" si="0"/>
        <v>8--////</v>
      </c>
      <c r="AA9" s="24">
        <f t="shared" si="1"/>
        <v>0</v>
      </c>
      <c r="AB9" s="24">
        <f t="shared" si="2"/>
        <v>0</v>
      </c>
      <c r="AC9" s="24">
        <f t="shared" si="3"/>
        <v>0</v>
      </c>
      <c r="AD9" s="24">
        <f t="shared" si="4"/>
        <v>0</v>
      </c>
      <c r="AE9" s="24">
        <f t="shared" si="5"/>
        <v>0</v>
      </c>
      <c r="AF9" s="24">
        <f t="shared" si="6"/>
        <v>0</v>
      </c>
      <c r="AG9" s="24">
        <f t="shared" si="7"/>
        <v>0</v>
      </c>
      <c r="AH9" s="24" t="b">
        <f t="shared" si="9"/>
        <v>1</v>
      </c>
      <c r="AI9" t="b">
        <f>IF(ISNA(MATCH($X9,Locality!$O:$O,0)),FALSE,EXACT(X9,INDEX(Locality!$O:$O,(MATCH($X9,Locality!$O:$O,0)))))</f>
        <v>0</v>
      </c>
    </row>
    <row r="10" spans="1:35" ht="12.75">
      <c r="A10" s="52">
        <f t="shared" si="8"/>
        <v>9</v>
      </c>
      <c r="B10" s="56"/>
      <c r="C10" s="22"/>
      <c r="D10" s="22"/>
      <c r="E10" s="22"/>
      <c r="F10" s="22"/>
      <c r="G10" s="46"/>
      <c r="H10" s="46"/>
      <c r="I10" s="22"/>
      <c r="J10" s="46"/>
      <c r="K10" s="51"/>
      <c r="L10" s="46"/>
      <c r="M10" s="54"/>
      <c r="N10" s="54"/>
      <c r="O10" s="54"/>
      <c r="P10" s="46"/>
      <c r="Q10" s="46"/>
      <c r="R10" s="46"/>
      <c r="S10" s="55"/>
      <c r="T10" s="55"/>
      <c r="U10" s="51"/>
      <c r="V10" s="51"/>
      <c r="W10" s="51"/>
      <c r="X10" s="22"/>
      <c r="Y10" s="46"/>
      <c r="Z10" s="43" t="str">
        <f t="shared" si="0"/>
        <v>9--////</v>
      </c>
      <c r="AA10" s="24">
        <f t="shared" si="1"/>
        <v>0</v>
      </c>
      <c r="AB10" s="24">
        <f t="shared" si="2"/>
        <v>0</v>
      </c>
      <c r="AC10" s="24">
        <f t="shared" si="3"/>
        <v>0</v>
      </c>
      <c r="AD10" s="24">
        <f t="shared" si="4"/>
        <v>0</v>
      </c>
      <c r="AE10" s="24">
        <f t="shared" si="5"/>
        <v>0</v>
      </c>
      <c r="AF10" s="24">
        <f t="shared" si="6"/>
        <v>0</v>
      </c>
      <c r="AG10" s="24">
        <f t="shared" si="7"/>
        <v>0</v>
      </c>
      <c r="AH10" s="24" t="b">
        <f t="shared" si="9"/>
        <v>1</v>
      </c>
      <c r="AI10" t="b">
        <f>IF(ISNA(MATCH($X10,Locality!$O:$O,0)),FALSE,EXACT(X10,INDEX(Locality!$O:$O,(MATCH($X10,Locality!$O:$O,0)))))</f>
        <v>0</v>
      </c>
    </row>
    <row r="11" spans="1:35" ht="12.75">
      <c r="A11" s="52">
        <f t="shared" si="8"/>
        <v>10</v>
      </c>
      <c r="B11" s="56"/>
      <c r="C11" s="22"/>
      <c r="D11" s="22"/>
      <c r="E11" s="22"/>
      <c r="F11" s="22"/>
      <c r="G11" s="46"/>
      <c r="H11" s="46"/>
      <c r="I11" s="22"/>
      <c r="J11" s="46"/>
      <c r="K11" s="51"/>
      <c r="L11" s="46"/>
      <c r="M11" s="54"/>
      <c r="N11" s="54"/>
      <c r="O11" s="54"/>
      <c r="P11" s="46"/>
      <c r="Q11" s="46"/>
      <c r="R11" s="46"/>
      <c r="S11" s="55"/>
      <c r="T11" s="55"/>
      <c r="U11" s="51"/>
      <c r="V11" s="51"/>
      <c r="W11" s="51"/>
      <c r="X11" s="22"/>
      <c r="Y11" s="46"/>
      <c r="Z11" s="43" t="str">
        <f t="shared" si="0"/>
        <v>10--////</v>
      </c>
      <c r="AA11" s="24">
        <f t="shared" si="1"/>
        <v>0</v>
      </c>
      <c r="AB11" s="24">
        <f t="shared" si="2"/>
        <v>0</v>
      </c>
      <c r="AC11" s="24">
        <f t="shared" si="3"/>
        <v>0</v>
      </c>
      <c r="AD11" s="24">
        <f t="shared" si="4"/>
        <v>0</v>
      </c>
      <c r="AE11" s="24">
        <f t="shared" si="5"/>
        <v>0</v>
      </c>
      <c r="AF11" s="24">
        <f t="shared" si="6"/>
        <v>0</v>
      </c>
      <c r="AG11" s="24">
        <f t="shared" si="7"/>
        <v>0</v>
      </c>
      <c r="AH11" s="24" t="b">
        <f t="shared" si="9"/>
        <v>1</v>
      </c>
      <c r="AI11" t="b">
        <f>IF(ISNA(MATCH($X11,Locality!$O:$O,0)),FALSE,EXACT(X11,INDEX(Locality!$O:$O,(MATCH($X11,Locality!$O:$O,0)))))</f>
        <v>0</v>
      </c>
    </row>
    <row r="12" spans="1:35" ht="12.75">
      <c r="A12" s="52">
        <f t="shared" si="8"/>
        <v>11</v>
      </c>
      <c r="B12" s="56"/>
      <c r="C12" s="22"/>
      <c r="D12" s="22"/>
      <c r="E12" s="22"/>
      <c r="F12" s="22"/>
      <c r="G12" s="46"/>
      <c r="H12" s="46"/>
      <c r="I12" s="22"/>
      <c r="J12" s="46"/>
      <c r="K12" s="51"/>
      <c r="L12" s="46"/>
      <c r="M12" s="54"/>
      <c r="N12" s="54"/>
      <c r="O12" s="54"/>
      <c r="P12" s="46"/>
      <c r="Q12" s="46"/>
      <c r="R12" s="46"/>
      <c r="S12" s="55"/>
      <c r="T12" s="55"/>
      <c r="U12" s="51"/>
      <c r="V12" s="51"/>
      <c r="W12" s="51"/>
      <c r="X12" s="22"/>
      <c r="Y12" s="46"/>
      <c r="Z12" s="43" t="str">
        <f t="shared" si="0"/>
        <v>11--////</v>
      </c>
      <c r="AA12" s="24">
        <f t="shared" si="1"/>
        <v>0</v>
      </c>
      <c r="AB12" s="24">
        <f t="shared" si="2"/>
        <v>0</v>
      </c>
      <c r="AC12" s="24">
        <f t="shared" si="3"/>
        <v>0</v>
      </c>
      <c r="AD12" s="24">
        <f t="shared" si="4"/>
        <v>0</v>
      </c>
      <c r="AE12" s="24">
        <f t="shared" si="5"/>
        <v>0</v>
      </c>
      <c r="AF12" s="24">
        <f t="shared" si="6"/>
        <v>0</v>
      </c>
      <c r="AG12" s="24">
        <f t="shared" si="7"/>
        <v>0</v>
      </c>
      <c r="AH12" s="24" t="b">
        <f t="shared" si="9"/>
        <v>1</v>
      </c>
      <c r="AI12" t="b">
        <f>IF(ISNA(MATCH($X12,Locality!$O:$O,0)),FALSE,EXACT(X12,INDEX(Locality!$O:$O,(MATCH($X12,Locality!$O:$O,0)))))</f>
        <v>0</v>
      </c>
    </row>
    <row r="13" spans="1:35" ht="12.75">
      <c r="A13" s="52">
        <f t="shared" si="8"/>
        <v>12</v>
      </c>
      <c r="B13" s="56"/>
      <c r="C13" s="22"/>
      <c r="D13" s="22"/>
      <c r="E13" s="22"/>
      <c r="F13" s="22"/>
      <c r="G13" s="46"/>
      <c r="H13" s="46"/>
      <c r="I13" s="22"/>
      <c r="J13" s="46"/>
      <c r="K13" s="51"/>
      <c r="L13" s="46"/>
      <c r="M13" s="54"/>
      <c r="N13" s="54"/>
      <c r="O13" s="54"/>
      <c r="P13" s="46"/>
      <c r="Q13" s="46"/>
      <c r="R13" s="46"/>
      <c r="S13" s="55"/>
      <c r="T13" s="55"/>
      <c r="U13" s="51"/>
      <c r="V13" s="51"/>
      <c r="W13" s="51"/>
      <c r="X13" s="22"/>
      <c r="Y13" s="46"/>
      <c r="Z13" s="43" t="str">
        <f t="shared" si="0"/>
        <v>12--////</v>
      </c>
      <c r="AA13" s="24">
        <f t="shared" si="1"/>
        <v>0</v>
      </c>
      <c r="AB13" s="24">
        <f t="shared" si="2"/>
        <v>0</v>
      </c>
      <c r="AC13" s="24">
        <f t="shared" si="3"/>
        <v>0</v>
      </c>
      <c r="AD13" s="24">
        <f t="shared" si="4"/>
        <v>0</v>
      </c>
      <c r="AE13" s="24">
        <f t="shared" si="5"/>
        <v>0</v>
      </c>
      <c r="AF13" s="24">
        <f t="shared" si="6"/>
        <v>0</v>
      </c>
      <c r="AG13" s="24">
        <f t="shared" si="7"/>
        <v>0</v>
      </c>
      <c r="AH13" s="24" t="b">
        <f t="shared" si="9"/>
        <v>1</v>
      </c>
      <c r="AI13" t="b">
        <f>IF(ISNA(MATCH($X13,Locality!$O:$O,0)),FALSE,EXACT(X13,INDEX(Locality!$O:$O,(MATCH($X13,Locality!$O:$O,0)))))</f>
        <v>0</v>
      </c>
    </row>
    <row r="14" spans="1:35" ht="12.75">
      <c r="A14" s="52">
        <f t="shared" si="8"/>
        <v>13</v>
      </c>
      <c r="B14" s="56"/>
      <c r="C14" s="22"/>
      <c r="D14" s="22"/>
      <c r="E14" s="22"/>
      <c r="F14" s="22"/>
      <c r="G14" s="46"/>
      <c r="H14" s="46"/>
      <c r="I14" s="22"/>
      <c r="J14" s="46"/>
      <c r="K14" s="51"/>
      <c r="L14" s="46"/>
      <c r="M14" s="54"/>
      <c r="N14" s="54"/>
      <c r="O14" s="54"/>
      <c r="P14" s="46"/>
      <c r="Q14" s="46"/>
      <c r="R14" s="46"/>
      <c r="S14" s="55"/>
      <c r="T14" s="55"/>
      <c r="U14" s="51"/>
      <c r="V14" s="51"/>
      <c r="W14" s="51"/>
      <c r="X14" s="22"/>
      <c r="Y14" s="46"/>
      <c r="Z14" s="43" t="str">
        <f t="shared" si="0"/>
        <v>13--////</v>
      </c>
      <c r="AA14" s="24">
        <f t="shared" si="1"/>
        <v>0</v>
      </c>
      <c r="AB14" s="24">
        <f t="shared" si="2"/>
        <v>0</v>
      </c>
      <c r="AC14" s="24">
        <f t="shared" si="3"/>
        <v>0</v>
      </c>
      <c r="AD14" s="24">
        <f t="shared" si="4"/>
        <v>0</v>
      </c>
      <c r="AE14" s="24">
        <f t="shared" si="5"/>
        <v>0</v>
      </c>
      <c r="AF14" s="24">
        <f t="shared" si="6"/>
        <v>0</v>
      </c>
      <c r="AG14" s="24">
        <f t="shared" si="7"/>
        <v>0</v>
      </c>
      <c r="AH14" s="24" t="b">
        <f t="shared" si="9"/>
        <v>1</v>
      </c>
      <c r="AI14" t="b">
        <f>IF(ISNA(MATCH($X14,Locality!$O:$O,0)),FALSE,EXACT(X14,INDEX(Locality!$O:$O,(MATCH($X14,Locality!$O:$O,0)))))</f>
        <v>0</v>
      </c>
    </row>
    <row r="15" spans="1:35" ht="12.75">
      <c r="A15" s="52">
        <f t="shared" si="8"/>
        <v>14</v>
      </c>
      <c r="B15" s="56"/>
      <c r="C15" s="22"/>
      <c r="D15" s="22"/>
      <c r="E15" s="22"/>
      <c r="F15" s="22"/>
      <c r="G15" s="46"/>
      <c r="H15" s="46"/>
      <c r="I15" s="22"/>
      <c r="J15" s="46"/>
      <c r="K15" s="51"/>
      <c r="L15" s="46"/>
      <c r="M15" s="54"/>
      <c r="N15" s="54"/>
      <c r="O15" s="54"/>
      <c r="P15" s="46"/>
      <c r="Q15" s="46"/>
      <c r="R15" s="46"/>
      <c r="S15" s="55"/>
      <c r="T15" s="55"/>
      <c r="U15" s="51"/>
      <c r="V15" s="51"/>
      <c r="W15" s="51"/>
      <c r="X15" s="22"/>
      <c r="Y15" s="46"/>
      <c r="Z15" s="43" t="str">
        <f t="shared" si="0"/>
        <v>14--////</v>
      </c>
      <c r="AA15" s="24">
        <f t="shared" si="1"/>
        <v>0</v>
      </c>
      <c r="AB15" s="24">
        <f t="shared" si="2"/>
        <v>0</v>
      </c>
      <c r="AC15" s="24">
        <f t="shared" si="3"/>
        <v>0</v>
      </c>
      <c r="AD15" s="24">
        <f t="shared" si="4"/>
        <v>0</v>
      </c>
      <c r="AE15" s="24">
        <f t="shared" si="5"/>
        <v>0</v>
      </c>
      <c r="AF15" s="24">
        <f t="shared" si="6"/>
        <v>0</v>
      </c>
      <c r="AG15" s="24">
        <f t="shared" si="7"/>
        <v>0</v>
      </c>
      <c r="AH15" s="24" t="b">
        <f t="shared" si="9"/>
        <v>1</v>
      </c>
      <c r="AI15" t="b">
        <f>IF(ISNA(MATCH($X15,Locality!$O:$O,0)),FALSE,EXACT(X15,INDEX(Locality!$O:$O,(MATCH($X15,Locality!$O:$O,0)))))</f>
        <v>0</v>
      </c>
    </row>
    <row r="16" spans="1:35" ht="12.75">
      <c r="A16" s="52">
        <f t="shared" si="8"/>
        <v>15</v>
      </c>
      <c r="B16" s="56"/>
      <c r="C16" s="22"/>
      <c r="D16" s="22"/>
      <c r="E16" s="22"/>
      <c r="F16" s="22"/>
      <c r="G16" s="46"/>
      <c r="H16" s="46"/>
      <c r="I16" s="22"/>
      <c r="J16" s="46"/>
      <c r="K16" s="51"/>
      <c r="L16" s="46"/>
      <c r="M16" s="54"/>
      <c r="N16" s="54"/>
      <c r="O16" s="54"/>
      <c r="P16" s="46"/>
      <c r="Q16" s="46"/>
      <c r="R16" s="46"/>
      <c r="S16" s="55"/>
      <c r="T16" s="55"/>
      <c r="U16" s="51"/>
      <c r="V16" s="51"/>
      <c r="W16" s="51"/>
      <c r="X16" s="22"/>
      <c r="Y16" s="46"/>
      <c r="Z16" s="43" t="str">
        <f t="shared" si="0"/>
        <v>15--////</v>
      </c>
      <c r="AA16" s="24">
        <f t="shared" si="1"/>
        <v>0</v>
      </c>
      <c r="AB16" s="24">
        <f t="shared" si="2"/>
        <v>0</v>
      </c>
      <c r="AC16" s="24">
        <f t="shared" si="3"/>
        <v>0</v>
      </c>
      <c r="AD16" s="24">
        <f t="shared" si="4"/>
        <v>0</v>
      </c>
      <c r="AE16" s="24">
        <f t="shared" si="5"/>
        <v>0</v>
      </c>
      <c r="AF16" s="24">
        <f t="shared" si="6"/>
        <v>0</v>
      </c>
      <c r="AG16" s="24">
        <f t="shared" si="7"/>
        <v>0</v>
      </c>
      <c r="AH16" s="24" t="b">
        <f t="shared" si="9"/>
        <v>1</v>
      </c>
      <c r="AI16" t="b">
        <f>IF(ISNA(MATCH($X16,Locality!$O:$O,0)),FALSE,EXACT(X16,INDEX(Locality!$O:$O,(MATCH($X16,Locality!$O:$O,0)))))</f>
        <v>0</v>
      </c>
    </row>
    <row r="17" spans="1:35" ht="12.75">
      <c r="A17" s="52">
        <f t="shared" si="8"/>
        <v>16</v>
      </c>
      <c r="B17" s="56"/>
      <c r="C17" s="22"/>
      <c r="D17" s="22"/>
      <c r="E17" s="22"/>
      <c r="F17" s="22"/>
      <c r="G17" s="46"/>
      <c r="H17" s="46"/>
      <c r="I17" s="22"/>
      <c r="J17" s="46"/>
      <c r="K17" s="51"/>
      <c r="L17" s="46"/>
      <c r="M17" s="54"/>
      <c r="N17" s="54"/>
      <c r="O17" s="54"/>
      <c r="P17" s="46"/>
      <c r="Q17" s="46"/>
      <c r="R17" s="46"/>
      <c r="S17" s="55"/>
      <c r="T17" s="55"/>
      <c r="U17" s="51"/>
      <c r="V17" s="51"/>
      <c r="W17" s="51"/>
      <c r="X17" s="22"/>
      <c r="Y17" s="46"/>
      <c r="Z17" s="43" t="str">
        <f t="shared" si="0"/>
        <v>16--////</v>
      </c>
      <c r="AA17" s="24">
        <f t="shared" si="1"/>
        <v>0</v>
      </c>
      <c r="AB17" s="24">
        <f t="shared" si="2"/>
        <v>0</v>
      </c>
      <c r="AC17" s="24">
        <f t="shared" si="3"/>
        <v>0</v>
      </c>
      <c r="AD17" s="24">
        <f t="shared" si="4"/>
        <v>0</v>
      </c>
      <c r="AE17" s="24">
        <f t="shared" si="5"/>
        <v>0</v>
      </c>
      <c r="AF17" s="24">
        <f t="shared" si="6"/>
        <v>0</v>
      </c>
      <c r="AG17" s="24">
        <f t="shared" si="7"/>
        <v>0</v>
      </c>
      <c r="AH17" s="24" t="b">
        <f t="shared" si="9"/>
        <v>1</v>
      </c>
      <c r="AI17" t="b">
        <f>IF(ISNA(MATCH($X17,Locality!$O:$O,0)),FALSE,EXACT(X17,INDEX(Locality!$O:$O,(MATCH($X17,Locality!$O:$O,0)))))</f>
        <v>0</v>
      </c>
    </row>
    <row r="18" spans="1:35" ht="12.75">
      <c r="A18" s="52">
        <f t="shared" si="8"/>
        <v>17</v>
      </c>
      <c r="B18" s="56"/>
      <c r="C18" s="22"/>
      <c r="D18" s="22"/>
      <c r="E18" s="22"/>
      <c r="F18" s="22"/>
      <c r="G18" s="46"/>
      <c r="H18" s="46"/>
      <c r="I18" s="22"/>
      <c r="J18" s="46"/>
      <c r="K18" s="51"/>
      <c r="L18" s="46"/>
      <c r="M18" s="54"/>
      <c r="N18" s="54"/>
      <c r="O18" s="54"/>
      <c r="P18" s="46"/>
      <c r="Q18" s="46"/>
      <c r="R18" s="46"/>
      <c r="S18" s="55"/>
      <c r="T18" s="55"/>
      <c r="U18" s="51"/>
      <c r="V18" s="51"/>
      <c r="W18" s="51"/>
      <c r="X18" s="22"/>
      <c r="Y18" s="46"/>
      <c r="Z18" s="43" t="str">
        <f t="shared" si="0"/>
        <v>17--////</v>
      </c>
      <c r="AA18" s="24">
        <f t="shared" si="1"/>
        <v>0</v>
      </c>
      <c r="AB18" s="24">
        <f t="shared" si="2"/>
        <v>0</v>
      </c>
      <c r="AC18" s="24">
        <f t="shared" si="3"/>
        <v>0</v>
      </c>
      <c r="AD18" s="24">
        <f t="shared" si="4"/>
        <v>0</v>
      </c>
      <c r="AE18" s="24">
        <f t="shared" si="5"/>
        <v>0</v>
      </c>
      <c r="AF18" s="24">
        <f t="shared" si="6"/>
        <v>0</v>
      </c>
      <c r="AG18" s="24">
        <f t="shared" si="7"/>
        <v>0</v>
      </c>
      <c r="AH18" s="24" t="b">
        <f t="shared" si="9"/>
        <v>1</v>
      </c>
      <c r="AI18" t="b">
        <f>IF(ISNA(MATCH($X18,Locality!$O:$O,0)),FALSE,EXACT(X18,INDEX(Locality!$O:$O,(MATCH($X18,Locality!$O:$O,0)))))</f>
        <v>0</v>
      </c>
    </row>
    <row r="19" spans="1:35" ht="12.75">
      <c r="A19" s="52">
        <f t="shared" si="8"/>
        <v>18</v>
      </c>
      <c r="B19" s="56"/>
      <c r="C19" s="22"/>
      <c r="D19" s="22"/>
      <c r="E19" s="22"/>
      <c r="F19" s="22"/>
      <c r="G19" s="46"/>
      <c r="H19" s="46"/>
      <c r="I19" s="22"/>
      <c r="J19" s="46"/>
      <c r="K19" s="51"/>
      <c r="L19" s="46"/>
      <c r="M19" s="54"/>
      <c r="N19" s="54"/>
      <c r="O19" s="54"/>
      <c r="P19" s="46"/>
      <c r="Q19" s="46"/>
      <c r="R19" s="46"/>
      <c r="S19" s="55"/>
      <c r="T19" s="55"/>
      <c r="U19" s="51"/>
      <c r="V19" s="51"/>
      <c r="W19" s="51"/>
      <c r="X19" s="22"/>
      <c r="Y19" s="46"/>
      <c r="Z19" s="43" t="str">
        <f t="shared" si="0"/>
        <v>18--////</v>
      </c>
      <c r="AA19" s="24">
        <f t="shared" si="1"/>
        <v>0</v>
      </c>
      <c r="AB19" s="24">
        <f t="shared" si="2"/>
        <v>0</v>
      </c>
      <c r="AC19" s="24">
        <f t="shared" si="3"/>
        <v>0</v>
      </c>
      <c r="AD19" s="24">
        <f t="shared" si="4"/>
        <v>0</v>
      </c>
      <c r="AE19" s="24">
        <f t="shared" si="5"/>
        <v>0</v>
      </c>
      <c r="AF19" s="24">
        <f t="shared" si="6"/>
        <v>0</v>
      </c>
      <c r="AG19" s="24">
        <f t="shared" si="7"/>
        <v>0</v>
      </c>
      <c r="AH19" s="24" t="b">
        <f t="shared" si="9"/>
        <v>1</v>
      </c>
      <c r="AI19" t="b">
        <f>IF(ISNA(MATCH($X19,Locality!$O:$O,0)),FALSE,EXACT(X19,INDEX(Locality!$O:$O,(MATCH($X19,Locality!$O:$O,0)))))</f>
        <v>0</v>
      </c>
    </row>
    <row r="20" spans="1:35" ht="12.75">
      <c r="A20" s="52">
        <f t="shared" si="8"/>
        <v>19</v>
      </c>
      <c r="B20" s="56"/>
      <c r="C20" s="22"/>
      <c r="D20" s="22"/>
      <c r="E20" s="22"/>
      <c r="F20" s="22"/>
      <c r="G20" s="46"/>
      <c r="H20" s="46"/>
      <c r="I20" s="22"/>
      <c r="J20" s="46"/>
      <c r="K20" s="51"/>
      <c r="L20" s="46"/>
      <c r="M20" s="54"/>
      <c r="N20" s="54"/>
      <c r="O20" s="54"/>
      <c r="P20" s="46"/>
      <c r="Q20" s="46"/>
      <c r="R20" s="46"/>
      <c r="S20" s="55"/>
      <c r="T20" s="55"/>
      <c r="U20" s="51"/>
      <c r="V20" s="51"/>
      <c r="W20" s="51"/>
      <c r="X20" s="22"/>
      <c r="Y20" s="46"/>
      <c r="Z20" s="43" t="str">
        <f t="shared" si="0"/>
        <v>19--////</v>
      </c>
      <c r="AA20" s="24">
        <f t="shared" si="1"/>
        <v>0</v>
      </c>
      <c r="AB20" s="24">
        <f t="shared" si="2"/>
        <v>0</v>
      </c>
      <c r="AC20" s="24">
        <f t="shared" si="3"/>
        <v>0</v>
      </c>
      <c r="AD20" s="24">
        <f t="shared" si="4"/>
        <v>0</v>
      </c>
      <c r="AE20" s="24">
        <f t="shared" si="5"/>
        <v>0</v>
      </c>
      <c r="AF20" s="24">
        <f t="shared" si="6"/>
        <v>0</v>
      </c>
      <c r="AG20" s="24">
        <f t="shared" si="7"/>
        <v>0</v>
      </c>
      <c r="AH20" s="24" t="b">
        <f t="shared" si="9"/>
        <v>1</v>
      </c>
      <c r="AI20" t="b">
        <f>IF(ISNA(MATCH($X20,Locality!$O:$O,0)),FALSE,EXACT(X20,INDEX(Locality!$O:$O,(MATCH($X20,Locality!$O:$O,0)))))</f>
        <v>0</v>
      </c>
    </row>
    <row r="21" spans="1:35" ht="12.75">
      <c r="A21" s="52">
        <f t="shared" si="8"/>
        <v>20</v>
      </c>
      <c r="B21" s="56"/>
      <c r="C21" s="22"/>
      <c r="D21" s="22"/>
      <c r="E21" s="22"/>
      <c r="F21" s="22"/>
      <c r="G21" s="46"/>
      <c r="H21" s="46"/>
      <c r="I21" s="22"/>
      <c r="J21" s="46"/>
      <c r="K21" s="51"/>
      <c r="L21" s="46"/>
      <c r="M21" s="54"/>
      <c r="N21" s="54"/>
      <c r="O21" s="54"/>
      <c r="P21" s="46"/>
      <c r="Q21" s="46"/>
      <c r="R21" s="46"/>
      <c r="S21" s="55"/>
      <c r="T21" s="55"/>
      <c r="U21" s="51"/>
      <c r="V21" s="51"/>
      <c r="W21" s="51"/>
      <c r="X21" s="22"/>
      <c r="Y21" s="46"/>
      <c r="Z21" s="43" t="str">
        <f t="shared" si="0"/>
        <v>20--////</v>
      </c>
      <c r="AA21" s="24">
        <f t="shared" si="1"/>
        <v>0</v>
      </c>
      <c r="AB21" s="24">
        <f t="shared" si="2"/>
        <v>0</v>
      </c>
      <c r="AC21" s="24">
        <f t="shared" si="3"/>
        <v>0</v>
      </c>
      <c r="AD21" s="24">
        <f t="shared" si="4"/>
        <v>0</v>
      </c>
      <c r="AE21" s="24">
        <f t="shared" si="5"/>
        <v>0</v>
      </c>
      <c r="AF21" s="24">
        <f t="shared" si="6"/>
        <v>0</v>
      </c>
      <c r="AG21" s="24">
        <f t="shared" si="7"/>
        <v>0</v>
      </c>
      <c r="AH21" s="24" t="b">
        <f t="shared" si="9"/>
        <v>1</v>
      </c>
      <c r="AI21" t="b">
        <f>IF(ISNA(MATCH($X21,Locality!$O:$O,0)),FALSE,EXACT(X21,INDEX(Locality!$O:$O,(MATCH($X21,Locality!$O:$O,0)))))</f>
        <v>0</v>
      </c>
    </row>
    <row r="22" spans="1:35" ht="12.75">
      <c r="A22" s="52">
        <f t="shared" si="8"/>
        <v>21</v>
      </c>
      <c r="B22" s="56"/>
      <c r="C22" s="22"/>
      <c r="D22" s="22"/>
      <c r="E22" s="22"/>
      <c r="F22" s="22"/>
      <c r="G22" s="46"/>
      <c r="H22" s="46"/>
      <c r="I22" s="22"/>
      <c r="J22" s="46"/>
      <c r="K22" s="51"/>
      <c r="L22" s="46"/>
      <c r="M22" s="54"/>
      <c r="N22" s="54"/>
      <c r="O22" s="54"/>
      <c r="P22" s="46"/>
      <c r="Q22" s="46"/>
      <c r="R22" s="46"/>
      <c r="S22" s="55"/>
      <c r="T22" s="55"/>
      <c r="U22" s="51"/>
      <c r="V22" s="51"/>
      <c r="W22" s="51"/>
      <c r="X22" s="22"/>
      <c r="Y22" s="46"/>
      <c r="Z22" s="43" t="str">
        <f t="shared" si="0"/>
        <v>21--////</v>
      </c>
      <c r="AA22" s="24">
        <f t="shared" si="1"/>
        <v>0</v>
      </c>
      <c r="AB22" s="24">
        <f t="shared" si="2"/>
        <v>0</v>
      </c>
      <c r="AC22" s="24">
        <f t="shared" si="3"/>
        <v>0</v>
      </c>
      <c r="AD22" s="24">
        <f t="shared" si="4"/>
        <v>0</v>
      </c>
      <c r="AE22" s="24">
        <f t="shared" si="5"/>
        <v>0</v>
      </c>
      <c r="AF22" s="24">
        <f t="shared" si="6"/>
        <v>0</v>
      </c>
      <c r="AG22" s="24">
        <f t="shared" si="7"/>
        <v>0</v>
      </c>
      <c r="AH22" s="24" t="b">
        <f t="shared" si="9"/>
        <v>1</v>
      </c>
      <c r="AI22" t="b">
        <f>IF(ISNA(MATCH($X22,Locality!$O:$O,0)),FALSE,EXACT(X22,INDEX(Locality!$O:$O,(MATCH($X22,Locality!$O:$O,0)))))</f>
        <v>0</v>
      </c>
    </row>
    <row r="23" spans="1:35" ht="12.75">
      <c r="A23" s="52">
        <f t="shared" si="8"/>
        <v>22</v>
      </c>
      <c r="B23" s="56"/>
      <c r="C23" s="22"/>
      <c r="D23" s="22"/>
      <c r="E23" s="22"/>
      <c r="F23" s="22"/>
      <c r="G23" s="46"/>
      <c r="H23" s="46"/>
      <c r="I23" s="22"/>
      <c r="J23" s="46"/>
      <c r="K23" s="51"/>
      <c r="L23" s="46"/>
      <c r="M23" s="54"/>
      <c r="N23" s="54"/>
      <c r="O23" s="54"/>
      <c r="P23" s="46"/>
      <c r="Q23" s="46"/>
      <c r="R23" s="46"/>
      <c r="S23" s="55"/>
      <c r="T23" s="55"/>
      <c r="U23" s="51"/>
      <c r="V23" s="51"/>
      <c r="W23" s="51"/>
      <c r="X23" s="22"/>
      <c r="Y23" s="46"/>
      <c r="Z23" s="43" t="str">
        <f t="shared" si="0"/>
        <v>22--////</v>
      </c>
      <c r="AA23" s="24">
        <f t="shared" si="1"/>
        <v>0</v>
      </c>
      <c r="AB23" s="24">
        <f t="shared" si="2"/>
        <v>0</v>
      </c>
      <c r="AC23" s="24">
        <f t="shared" si="3"/>
        <v>0</v>
      </c>
      <c r="AD23" s="24">
        <f t="shared" si="4"/>
        <v>0</v>
      </c>
      <c r="AE23" s="24">
        <f t="shared" si="5"/>
        <v>0</v>
      </c>
      <c r="AF23" s="24">
        <f t="shared" si="6"/>
        <v>0</v>
      </c>
      <c r="AG23" s="24">
        <f t="shared" si="7"/>
        <v>0</v>
      </c>
      <c r="AH23" s="24" t="b">
        <f t="shared" si="9"/>
        <v>1</v>
      </c>
      <c r="AI23" t="b">
        <f>IF(ISNA(MATCH($X23,Locality!$O:$O,0)),FALSE,EXACT(X23,INDEX(Locality!$O:$O,(MATCH($X23,Locality!$O:$O,0)))))</f>
        <v>0</v>
      </c>
    </row>
    <row r="24" spans="1:35" ht="12.75">
      <c r="A24" s="52">
        <f t="shared" si="8"/>
        <v>23</v>
      </c>
      <c r="B24" s="56"/>
      <c r="C24" s="22"/>
      <c r="D24" s="22"/>
      <c r="E24" s="22"/>
      <c r="F24" s="22"/>
      <c r="G24" s="46"/>
      <c r="H24" s="46"/>
      <c r="I24" s="22"/>
      <c r="J24" s="46"/>
      <c r="K24" s="51"/>
      <c r="L24" s="46"/>
      <c r="M24" s="54"/>
      <c r="N24" s="54"/>
      <c r="O24" s="54"/>
      <c r="P24" s="46"/>
      <c r="Q24" s="46"/>
      <c r="R24" s="46"/>
      <c r="S24" s="55"/>
      <c r="T24" s="55"/>
      <c r="U24" s="51"/>
      <c r="V24" s="51"/>
      <c r="W24" s="51"/>
      <c r="X24" s="22"/>
      <c r="Y24" s="46"/>
      <c r="Z24" s="43" t="str">
        <f t="shared" si="0"/>
        <v>23--////</v>
      </c>
      <c r="AA24" s="24">
        <f t="shared" si="1"/>
        <v>0</v>
      </c>
      <c r="AB24" s="24">
        <f t="shared" si="2"/>
        <v>0</v>
      </c>
      <c r="AC24" s="24">
        <f t="shared" si="3"/>
        <v>0</v>
      </c>
      <c r="AD24" s="24">
        <f t="shared" si="4"/>
        <v>0</v>
      </c>
      <c r="AE24" s="24">
        <f t="shared" si="5"/>
        <v>0</v>
      </c>
      <c r="AF24" s="24">
        <f t="shared" si="6"/>
        <v>0</v>
      </c>
      <c r="AG24" s="24">
        <f t="shared" si="7"/>
        <v>0</v>
      </c>
      <c r="AH24" s="24" t="b">
        <f t="shared" si="9"/>
        <v>1</v>
      </c>
      <c r="AI24" t="b">
        <f>IF(ISNA(MATCH($X24,Locality!$O:$O,0)),FALSE,EXACT(X24,INDEX(Locality!$O:$O,(MATCH($X24,Locality!$O:$O,0)))))</f>
        <v>0</v>
      </c>
    </row>
    <row r="25" spans="1:35" ht="12.75">
      <c r="A25" s="52">
        <f t="shared" si="8"/>
        <v>24</v>
      </c>
      <c r="B25" s="56"/>
      <c r="C25" s="22"/>
      <c r="D25" s="22"/>
      <c r="E25" s="22"/>
      <c r="F25" s="22"/>
      <c r="G25" s="46"/>
      <c r="H25" s="46"/>
      <c r="I25" s="22"/>
      <c r="J25" s="46"/>
      <c r="K25" s="51"/>
      <c r="L25" s="46"/>
      <c r="M25" s="54"/>
      <c r="N25" s="54"/>
      <c r="O25" s="54"/>
      <c r="P25" s="46"/>
      <c r="Q25" s="46"/>
      <c r="R25" s="46"/>
      <c r="S25" s="55"/>
      <c r="T25" s="55"/>
      <c r="U25" s="51"/>
      <c r="V25" s="51"/>
      <c r="W25" s="51"/>
      <c r="X25" s="22"/>
      <c r="Y25" s="46"/>
      <c r="Z25" s="43" t="str">
        <f t="shared" si="0"/>
        <v>24--////</v>
      </c>
      <c r="AA25" s="24">
        <f t="shared" si="1"/>
        <v>0</v>
      </c>
      <c r="AB25" s="24">
        <f t="shared" si="2"/>
        <v>0</v>
      </c>
      <c r="AC25" s="24">
        <f t="shared" si="3"/>
        <v>0</v>
      </c>
      <c r="AD25" s="24">
        <f t="shared" si="4"/>
        <v>0</v>
      </c>
      <c r="AE25" s="24">
        <f t="shared" si="5"/>
        <v>0</v>
      </c>
      <c r="AF25" s="24">
        <f t="shared" si="6"/>
        <v>0</v>
      </c>
      <c r="AG25" s="24">
        <f t="shared" si="7"/>
        <v>0</v>
      </c>
      <c r="AH25" s="24" t="b">
        <f t="shared" si="9"/>
        <v>1</v>
      </c>
      <c r="AI25" t="b">
        <f>IF(ISNA(MATCH($X25,Locality!$O:$O,0)),FALSE,EXACT(X25,INDEX(Locality!$O:$O,(MATCH($X25,Locality!$O:$O,0)))))</f>
        <v>0</v>
      </c>
    </row>
    <row r="26" spans="1:35" ht="12.75">
      <c r="A26" s="52">
        <f t="shared" si="8"/>
        <v>25</v>
      </c>
      <c r="B26" s="56"/>
      <c r="C26" s="22"/>
      <c r="D26" s="22"/>
      <c r="E26" s="22"/>
      <c r="F26" s="22"/>
      <c r="G26" s="46"/>
      <c r="H26" s="46"/>
      <c r="I26" s="22"/>
      <c r="J26" s="46"/>
      <c r="K26" s="51"/>
      <c r="L26" s="46"/>
      <c r="M26" s="54"/>
      <c r="N26" s="54"/>
      <c r="O26" s="54"/>
      <c r="P26" s="46"/>
      <c r="Q26" s="46"/>
      <c r="R26" s="46"/>
      <c r="S26" s="55"/>
      <c r="T26" s="55"/>
      <c r="U26" s="51"/>
      <c r="V26" s="51"/>
      <c r="W26" s="51"/>
      <c r="X26" s="22"/>
      <c r="Y26" s="46"/>
      <c r="Z26" s="43" t="str">
        <f t="shared" si="0"/>
        <v>25--////</v>
      </c>
      <c r="AA26" s="24">
        <f t="shared" si="1"/>
        <v>0</v>
      </c>
      <c r="AB26" s="24">
        <f t="shared" si="2"/>
        <v>0</v>
      </c>
      <c r="AC26" s="24">
        <f t="shared" si="3"/>
        <v>0</v>
      </c>
      <c r="AD26" s="24">
        <f t="shared" si="4"/>
        <v>0</v>
      </c>
      <c r="AE26" s="24">
        <f t="shared" si="5"/>
        <v>0</v>
      </c>
      <c r="AF26" s="24">
        <f t="shared" si="6"/>
        <v>0</v>
      </c>
      <c r="AG26" s="24">
        <f t="shared" si="7"/>
        <v>0</v>
      </c>
      <c r="AH26" s="24" t="b">
        <f t="shared" si="9"/>
        <v>1</v>
      </c>
      <c r="AI26" t="b">
        <f>IF(ISNA(MATCH($X26,Locality!$O:$O,0)),FALSE,EXACT(X26,INDEX(Locality!$O:$O,(MATCH($X26,Locality!$O:$O,0)))))</f>
        <v>0</v>
      </c>
    </row>
    <row r="27" spans="1:35" ht="12.75">
      <c r="A27" s="52">
        <f t="shared" si="8"/>
        <v>26</v>
      </c>
      <c r="B27" s="56"/>
      <c r="C27" s="22"/>
      <c r="D27" s="22"/>
      <c r="E27" s="22"/>
      <c r="F27" s="22"/>
      <c r="G27" s="46"/>
      <c r="H27" s="46"/>
      <c r="I27" s="22"/>
      <c r="J27" s="46"/>
      <c r="K27" s="51"/>
      <c r="L27" s="46"/>
      <c r="M27" s="54"/>
      <c r="N27" s="54"/>
      <c r="O27" s="54"/>
      <c r="P27" s="46"/>
      <c r="Q27" s="46"/>
      <c r="R27" s="46"/>
      <c r="S27" s="55"/>
      <c r="T27" s="55"/>
      <c r="U27" s="51"/>
      <c r="V27" s="51"/>
      <c r="W27" s="51"/>
      <c r="X27" s="22"/>
      <c r="Y27" s="46"/>
      <c r="Z27" s="43" t="str">
        <f t="shared" si="0"/>
        <v>26--////</v>
      </c>
      <c r="AA27" s="24">
        <f t="shared" si="1"/>
        <v>0</v>
      </c>
      <c r="AB27" s="24">
        <f t="shared" si="2"/>
        <v>0</v>
      </c>
      <c r="AC27" s="24">
        <f t="shared" si="3"/>
        <v>0</v>
      </c>
      <c r="AD27" s="24">
        <f t="shared" si="4"/>
        <v>0</v>
      </c>
      <c r="AE27" s="24">
        <f t="shared" si="5"/>
        <v>0</v>
      </c>
      <c r="AF27" s="24">
        <f t="shared" si="6"/>
        <v>0</v>
      </c>
      <c r="AG27" s="24">
        <f t="shared" si="7"/>
        <v>0</v>
      </c>
      <c r="AH27" s="24" t="b">
        <f t="shared" si="9"/>
        <v>1</v>
      </c>
      <c r="AI27" t="b">
        <f>IF(ISNA(MATCH($X27,Locality!$O:$O,0)),FALSE,EXACT(X27,INDEX(Locality!$O:$O,(MATCH($X27,Locality!$O:$O,0)))))</f>
        <v>0</v>
      </c>
    </row>
    <row r="28" spans="1:35" ht="12.75">
      <c r="A28" s="52">
        <f t="shared" si="8"/>
        <v>27</v>
      </c>
      <c r="B28" s="56"/>
      <c r="C28" s="22"/>
      <c r="D28" s="22"/>
      <c r="E28" s="22"/>
      <c r="F28" s="22"/>
      <c r="G28" s="46"/>
      <c r="H28" s="46"/>
      <c r="I28" s="22"/>
      <c r="J28" s="46"/>
      <c r="K28" s="51"/>
      <c r="L28" s="46"/>
      <c r="M28" s="54"/>
      <c r="N28" s="54"/>
      <c r="O28" s="54"/>
      <c r="P28" s="46"/>
      <c r="Q28" s="46"/>
      <c r="R28" s="46"/>
      <c r="S28" s="55"/>
      <c r="T28" s="55"/>
      <c r="U28" s="51"/>
      <c r="V28" s="51"/>
      <c r="W28" s="51"/>
      <c r="X28" s="22"/>
      <c r="Y28" s="46"/>
      <c r="Z28" s="43" t="str">
        <f t="shared" si="0"/>
        <v>27--////</v>
      </c>
      <c r="AA28" s="24">
        <f t="shared" si="1"/>
        <v>0</v>
      </c>
      <c r="AB28" s="24">
        <f t="shared" si="2"/>
        <v>0</v>
      </c>
      <c r="AC28" s="24">
        <f t="shared" si="3"/>
        <v>0</v>
      </c>
      <c r="AD28" s="24">
        <f t="shared" si="4"/>
        <v>0</v>
      </c>
      <c r="AE28" s="24">
        <f t="shared" si="5"/>
        <v>0</v>
      </c>
      <c r="AF28" s="24">
        <f t="shared" si="6"/>
        <v>0</v>
      </c>
      <c r="AG28" s="24">
        <f t="shared" si="7"/>
        <v>0</v>
      </c>
      <c r="AH28" s="24" t="b">
        <f t="shared" si="9"/>
        <v>1</v>
      </c>
      <c r="AI28" t="b">
        <f>IF(ISNA(MATCH($X28,Locality!$O:$O,0)),FALSE,EXACT(X28,INDEX(Locality!$O:$O,(MATCH($X28,Locality!$O:$O,0)))))</f>
        <v>0</v>
      </c>
    </row>
    <row r="29" spans="1:35" ht="12.75">
      <c r="A29" s="52">
        <f t="shared" si="8"/>
        <v>28</v>
      </c>
      <c r="B29" s="56"/>
      <c r="C29" s="22"/>
      <c r="D29" s="22"/>
      <c r="E29" s="22"/>
      <c r="F29" s="22"/>
      <c r="G29" s="46"/>
      <c r="H29" s="46"/>
      <c r="I29" s="22"/>
      <c r="J29" s="46"/>
      <c r="K29" s="51"/>
      <c r="L29" s="46"/>
      <c r="M29" s="54"/>
      <c r="N29" s="54"/>
      <c r="O29" s="54"/>
      <c r="P29" s="46"/>
      <c r="Q29" s="46"/>
      <c r="R29" s="46"/>
      <c r="S29" s="55"/>
      <c r="T29" s="55"/>
      <c r="U29" s="51"/>
      <c r="V29" s="51"/>
      <c r="W29" s="51"/>
      <c r="X29" s="22"/>
      <c r="Y29" s="46"/>
      <c r="Z29" s="43" t="str">
        <f t="shared" si="0"/>
        <v>28--////</v>
      </c>
      <c r="AA29" s="24">
        <f t="shared" si="1"/>
        <v>0</v>
      </c>
      <c r="AB29" s="24">
        <f t="shared" si="2"/>
        <v>0</v>
      </c>
      <c r="AC29" s="24">
        <f t="shared" si="3"/>
        <v>0</v>
      </c>
      <c r="AD29" s="24">
        <f t="shared" si="4"/>
        <v>0</v>
      </c>
      <c r="AE29" s="24">
        <f t="shared" si="5"/>
        <v>0</v>
      </c>
      <c r="AF29" s="24">
        <f t="shared" si="6"/>
        <v>0</v>
      </c>
      <c r="AG29" s="24">
        <f t="shared" si="7"/>
        <v>0</v>
      </c>
      <c r="AH29" s="24" t="b">
        <f t="shared" si="9"/>
        <v>1</v>
      </c>
      <c r="AI29" t="b">
        <f>IF(ISNA(MATCH($X29,Locality!$O:$O,0)),FALSE,EXACT(X29,INDEX(Locality!$O:$O,(MATCH($X29,Locality!$O:$O,0)))))</f>
        <v>0</v>
      </c>
    </row>
    <row r="30" spans="1:35" ht="12.75">
      <c r="A30" s="52">
        <f t="shared" si="8"/>
        <v>29</v>
      </c>
      <c r="B30" s="56"/>
      <c r="C30" s="22"/>
      <c r="D30" s="22"/>
      <c r="E30" s="22"/>
      <c r="F30" s="22"/>
      <c r="G30" s="46"/>
      <c r="H30" s="46"/>
      <c r="I30" s="22"/>
      <c r="J30" s="46"/>
      <c r="K30" s="51"/>
      <c r="L30" s="46"/>
      <c r="M30" s="54"/>
      <c r="N30" s="54"/>
      <c r="O30" s="54"/>
      <c r="P30" s="46"/>
      <c r="Q30" s="46"/>
      <c r="R30" s="46"/>
      <c r="S30" s="55"/>
      <c r="T30" s="55"/>
      <c r="U30" s="51"/>
      <c r="V30" s="51"/>
      <c r="W30" s="51"/>
      <c r="X30" s="22"/>
      <c r="Y30" s="46"/>
      <c r="Z30" s="43" t="str">
        <f t="shared" si="0"/>
        <v>29--////</v>
      </c>
      <c r="AA30" s="24">
        <f t="shared" si="1"/>
        <v>0</v>
      </c>
      <c r="AB30" s="24">
        <f t="shared" si="2"/>
        <v>0</v>
      </c>
      <c r="AC30" s="24">
        <f t="shared" si="3"/>
        <v>0</v>
      </c>
      <c r="AD30" s="24">
        <f t="shared" si="4"/>
        <v>0</v>
      </c>
      <c r="AE30" s="24">
        <f t="shared" si="5"/>
        <v>0</v>
      </c>
      <c r="AF30" s="24">
        <f t="shared" si="6"/>
        <v>0</v>
      </c>
      <c r="AG30" s="24">
        <f t="shared" si="7"/>
        <v>0</v>
      </c>
      <c r="AH30" s="24" t="b">
        <f t="shared" si="9"/>
        <v>1</v>
      </c>
      <c r="AI30" t="b">
        <f>IF(ISNA(MATCH($X30,Locality!$O:$O,0)),FALSE,EXACT(X30,INDEX(Locality!$O:$O,(MATCH($X30,Locality!$O:$O,0)))))</f>
        <v>0</v>
      </c>
    </row>
    <row r="31" spans="1:35" ht="12.75">
      <c r="A31" s="52">
        <f t="shared" si="8"/>
        <v>30</v>
      </c>
      <c r="B31" s="56"/>
      <c r="C31" s="22"/>
      <c r="D31" s="22"/>
      <c r="E31" s="22"/>
      <c r="F31" s="22"/>
      <c r="G31" s="46"/>
      <c r="H31" s="46"/>
      <c r="I31" s="22"/>
      <c r="J31" s="46"/>
      <c r="K31" s="51"/>
      <c r="L31" s="46"/>
      <c r="M31" s="54"/>
      <c r="N31" s="54"/>
      <c r="O31" s="54"/>
      <c r="P31" s="46"/>
      <c r="Q31" s="46"/>
      <c r="R31" s="46"/>
      <c r="S31" s="55"/>
      <c r="T31" s="55"/>
      <c r="U31" s="51"/>
      <c r="V31" s="51"/>
      <c r="W31" s="51"/>
      <c r="X31" s="22"/>
      <c r="Y31" s="46"/>
      <c r="Z31" s="43" t="str">
        <f t="shared" si="0"/>
        <v>30--////</v>
      </c>
      <c r="AA31" s="24">
        <f t="shared" si="1"/>
        <v>0</v>
      </c>
      <c r="AB31" s="24">
        <f t="shared" si="2"/>
        <v>0</v>
      </c>
      <c r="AC31" s="24">
        <f t="shared" si="3"/>
        <v>0</v>
      </c>
      <c r="AD31" s="24">
        <f t="shared" si="4"/>
        <v>0</v>
      </c>
      <c r="AE31" s="24">
        <f t="shared" si="5"/>
        <v>0</v>
      </c>
      <c r="AF31" s="24">
        <f t="shared" si="6"/>
        <v>0</v>
      </c>
      <c r="AG31" s="24">
        <f t="shared" si="7"/>
        <v>0</v>
      </c>
      <c r="AH31" s="24" t="b">
        <f t="shared" si="9"/>
        <v>1</v>
      </c>
      <c r="AI31" t="b">
        <f>IF(ISNA(MATCH($X31,Locality!$O:$O,0)),FALSE,EXACT(X31,INDEX(Locality!$O:$O,(MATCH($X31,Locality!$O:$O,0)))))</f>
        <v>0</v>
      </c>
    </row>
    <row r="32" spans="1:35" ht="12.75">
      <c r="A32" s="52">
        <f t="shared" si="8"/>
        <v>31</v>
      </c>
      <c r="B32" s="56"/>
      <c r="C32" s="22"/>
      <c r="D32" s="22"/>
      <c r="E32" s="22"/>
      <c r="F32" s="22"/>
      <c r="G32" s="46"/>
      <c r="H32" s="46"/>
      <c r="I32" s="22"/>
      <c r="J32" s="46"/>
      <c r="K32" s="51"/>
      <c r="L32" s="46"/>
      <c r="M32" s="54"/>
      <c r="N32" s="54"/>
      <c r="O32" s="54"/>
      <c r="P32" s="46"/>
      <c r="Q32" s="46"/>
      <c r="R32" s="46"/>
      <c r="S32" s="55"/>
      <c r="T32" s="55"/>
      <c r="U32" s="51"/>
      <c r="V32" s="51"/>
      <c r="W32" s="51"/>
      <c r="X32" s="22"/>
      <c r="Y32" s="46"/>
      <c r="Z32" s="43" t="str">
        <f t="shared" si="0"/>
        <v>31--////</v>
      </c>
      <c r="AA32" s="24">
        <f t="shared" si="1"/>
        <v>0</v>
      </c>
      <c r="AB32" s="24">
        <f t="shared" si="2"/>
        <v>0</v>
      </c>
      <c r="AC32" s="24">
        <f t="shared" si="3"/>
        <v>0</v>
      </c>
      <c r="AD32" s="24">
        <f t="shared" si="4"/>
        <v>0</v>
      </c>
      <c r="AE32" s="24">
        <f t="shared" si="5"/>
        <v>0</v>
      </c>
      <c r="AF32" s="24">
        <f t="shared" si="6"/>
        <v>0</v>
      </c>
      <c r="AG32" s="24">
        <f t="shared" si="7"/>
        <v>0</v>
      </c>
      <c r="AH32" s="24" t="b">
        <f t="shared" si="9"/>
        <v>1</v>
      </c>
      <c r="AI32" t="b">
        <f>IF(ISNA(MATCH($X32,Locality!$O:$O,0)),FALSE,EXACT(X32,INDEX(Locality!$O:$O,(MATCH($X32,Locality!$O:$O,0)))))</f>
        <v>0</v>
      </c>
    </row>
    <row r="33" spans="1:35" ht="12.75">
      <c r="A33" s="52">
        <f t="shared" si="8"/>
        <v>32</v>
      </c>
      <c r="B33" s="56"/>
      <c r="C33" s="22"/>
      <c r="D33" s="22"/>
      <c r="E33" s="22"/>
      <c r="F33" s="22"/>
      <c r="G33" s="46"/>
      <c r="H33" s="46"/>
      <c r="I33" s="22"/>
      <c r="J33" s="46"/>
      <c r="K33" s="51"/>
      <c r="L33" s="46"/>
      <c r="M33" s="54"/>
      <c r="N33" s="54"/>
      <c r="O33" s="54"/>
      <c r="P33" s="46"/>
      <c r="Q33" s="46"/>
      <c r="R33" s="46"/>
      <c r="S33" s="55"/>
      <c r="T33" s="55"/>
      <c r="U33" s="51"/>
      <c r="V33" s="51"/>
      <c r="W33" s="51"/>
      <c r="X33" s="22"/>
      <c r="Y33" s="46"/>
      <c r="Z33" s="43" t="str">
        <f t="shared" si="0"/>
        <v>32--////</v>
      </c>
      <c r="AA33" s="24">
        <f t="shared" si="1"/>
        <v>0</v>
      </c>
      <c r="AB33" s="24">
        <f t="shared" si="2"/>
        <v>0</v>
      </c>
      <c r="AC33" s="24">
        <f t="shared" si="3"/>
        <v>0</v>
      </c>
      <c r="AD33" s="24">
        <f t="shared" si="4"/>
        <v>0</v>
      </c>
      <c r="AE33" s="24">
        <f t="shared" si="5"/>
        <v>0</v>
      </c>
      <c r="AF33" s="24">
        <f t="shared" si="6"/>
        <v>0</v>
      </c>
      <c r="AG33" s="24">
        <f t="shared" si="7"/>
        <v>0</v>
      </c>
      <c r="AH33" s="24" t="b">
        <f t="shared" si="9"/>
        <v>1</v>
      </c>
      <c r="AI33" t="b">
        <f>IF(ISNA(MATCH($X33,Locality!$O:$O,0)),FALSE,EXACT(X33,INDEX(Locality!$O:$O,(MATCH($X33,Locality!$O:$O,0)))))</f>
        <v>0</v>
      </c>
    </row>
    <row r="34" spans="1:35" ht="12.75">
      <c r="A34" s="52">
        <f t="shared" si="8"/>
        <v>33</v>
      </c>
      <c r="B34" s="56"/>
      <c r="C34" s="22"/>
      <c r="D34" s="22"/>
      <c r="E34" s="22"/>
      <c r="F34" s="22"/>
      <c r="G34" s="46"/>
      <c r="H34" s="46"/>
      <c r="I34" s="22"/>
      <c r="J34" s="46"/>
      <c r="K34" s="51"/>
      <c r="L34" s="46"/>
      <c r="M34" s="54"/>
      <c r="N34" s="54"/>
      <c r="O34" s="54"/>
      <c r="P34" s="46"/>
      <c r="Q34" s="46"/>
      <c r="R34" s="46"/>
      <c r="S34" s="55"/>
      <c r="T34" s="55"/>
      <c r="U34" s="51"/>
      <c r="V34" s="51"/>
      <c r="W34" s="51"/>
      <c r="X34" s="22"/>
      <c r="Y34" s="46"/>
      <c r="Z34" s="43" t="str">
        <f t="shared" si="0"/>
        <v>33--////</v>
      </c>
      <c r="AA34" s="24">
        <f t="shared" si="1"/>
        <v>0</v>
      </c>
      <c r="AB34" s="24">
        <f t="shared" si="2"/>
        <v>0</v>
      </c>
      <c r="AC34" s="24">
        <f t="shared" si="3"/>
        <v>0</v>
      </c>
      <c r="AD34" s="24">
        <f t="shared" si="4"/>
        <v>0</v>
      </c>
      <c r="AE34" s="24">
        <f t="shared" si="5"/>
        <v>0</v>
      </c>
      <c r="AF34" s="24">
        <f t="shared" si="6"/>
        <v>0</v>
      </c>
      <c r="AG34" s="24">
        <f t="shared" si="7"/>
        <v>0</v>
      </c>
      <c r="AH34" s="24" t="b">
        <f t="shared" si="9"/>
        <v>1</v>
      </c>
      <c r="AI34" t="b">
        <f>IF(ISNA(MATCH($X34,Locality!$O:$O,0)),FALSE,EXACT(X34,INDEX(Locality!$O:$O,(MATCH($X34,Locality!$O:$O,0)))))</f>
        <v>0</v>
      </c>
    </row>
    <row r="35" spans="1:35" ht="12.75">
      <c r="A35" s="52">
        <f t="shared" si="8"/>
        <v>34</v>
      </c>
      <c r="B35" s="56"/>
      <c r="C35" s="22"/>
      <c r="D35" s="22"/>
      <c r="E35" s="22"/>
      <c r="F35" s="22"/>
      <c r="G35" s="46"/>
      <c r="H35" s="46"/>
      <c r="I35" s="22"/>
      <c r="J35" s="46"/>
      <c r="K35" s="51"/>
      <c r="L35" s="46"/>
      <c r="M35" s="54"/>
      <c r="N35" s="54"/>
      <c r="O35" s="54"/>
      <c r="P35" s="46"/>
      <c r="Q35" s="46"/>
      <c r="R35" s="46"/>
      <c r="S35" s="55"/>
      <c r="T35" s="55"/>
      <c r="U35" s="51"/>
      <c r="V35" s="51"/>
      <c r="W35" s="51"/>
      <c r="X35" s="22"/>
      <c r="Y35" s="46"/>
      <c r="Z35" s="43" t="str">
        <f t="shared" si="0"/>
        <v>34--////</v>
      </c>
      <c r="AA35" s="24">
        <f t="shared" si="1"/>
        <v>0</v>
      </c>
      <c r="AB35" s="24">
        <f t="shared" si="2"/>
        <v>0</v>
      </c>
      <c r="AC35" s="24">
        <f t="shared" si="3"/>
        <v>0</v>
      </c>
      <c r="AD35" s="24">
        <f t="shared" si="4"/>
        <v>0</v>
      </c>
      <c r="AE35" s="24">
        <f t="shared" si="5"/>
        <v>0</v>
      </c>
      <c r="AF35" s="24">
        <f t="shared" si="6"/>
        <v>0</v>
      </c>
      <c r="AG35" s="24">
        <f t="shared" si="7"/>
        <v>0</v>
      </c>
      <c r="AH35" s="24" t="b">
        <f t="shared" si="9"/>
        <v>1</v>
      </c>
      <c r="AI35" t="b">
        <f>IF(ISNA(MATCH($X35,Locality!$O:$O,0)),FALSE,EXACT(X35,INDEX(Locality!$O:$O,(MATCH($X35,Locality!$O:$O,0)))))</f>
        <v>0</v>
      </c>
    </row>
    <row r="36" spans="1:35" ht="12.75">
      <c r="A36" s="52">
        <f t="shared" si="8"/>
        <v>35</v>
      </c>
      <c r="B36" s="56"/>
      <c r="C36" s="22"/>
      <c r="D36" s="22"/>
      <c r="E36" s="22"/>
      <c r="F36" s="22"/>
      <c r="G36" s="46"/>
      <c r="H36" s="46"/>
      <c r="I36" s="22"/>
      <c r="J36" s="46"/>
      <c r="K36" s="51"/>
      <c r="L36" s="46"/>
      <c r="M36" s="54"/>
      <c r="N36" s="54"/>
      <c r="O36" s="54"/>
      <c r="P36" s="46"/>
      <c r="Q36" s="46"/>
      <c r="R36" s="46"/>
      <c r="S36" s="55"/>
      <c r="T36" s="55"/>
      <c r="U36" s="51"/>
      <c r="V36" s="51"/>
      <c r="W36" s="51"/>
      <c r="X36" s="22"/>
      <c r="Y36" s="46"/>
      <c r="Z36" s="43" t="str">
        <f t="shared" si="0"/>
        <v>35--////</v>
      </c>
      <c r="AA36" s="24">
        <f t="shared" si="1"/>
        <v>0</v>
      </c>
      <c r="AB36" s="24">
        <f t="shared" si="2"/>
        <v>0</v>
      </c>
      <c r="AC36" s="24">
        <f t="shared" si="3"/>
        <v>0</v>
      </c>
      <c r="AD36" s="24">
        <f t="shared" si="4"/>
        <v>0</v>
      </c>
      <c r="AE36" s="24">
        <f t="shared" si="5"/>
        <v>0</v>
      </c>
      <c r="AF36" s="24">
        <f t="shared" si="6"/>
        <v>0</v>
      </c>
      <c r="AG36" s="24">
        <f t="shared" si="7"/>
        <v>0</v>
      </c>
      <c r="AH36" s="24" t="b">
        <f t="shared" si="9"/>
        <v>1</v>
      </c>
      <c r="AI36" t="b">
        <f>IF(ISNA(MATCH($X36,Locality!$O:$O,0)),FALSE,EXACT(X36,INDEX(Locality!$O:$O,(MATCH($X36,Locality!$O:$O,0)))))</f>
        <v>0</v>
      </c>
    </row>
    <row r="37" spans="1:35" ht="12.75">
      <c r="A37" s="52">
        <f t="shared" si="8"/>
        <v>36</v>
      </c>
      <c r="B37" s="56"/>
      <c r="C37" s="22"/>
      <c r="D37" s="22"/>
      <c r="E37" s="22"/>
      <c r="F37" s="22"/>
      <c r="G37" s="46"/>
      <c r="H37" s="46"/>
      <c r="I37" s="22"/>
      <c r="J37" s="46"/>
      <c r="K37" s="51"/>
      <c r="L37" s="46"/>
      <c r="M37" s="54"/>
      <c r="N37" s="54"/>
      <c r="O37" s="54"/>
      <c r="P37" s="46"/>
      <c r="Q37" s="46"/>
      <c r="R37" s="46"/>
      <c r="S37" s="55"/>
      <c r="T37" s="55"/>
      <c r="U37" s="51"/>
      <c r="V37" s="51"/>
      <c r="W37" s="51"/>
      <c r="X37" s="22"/>
      <c r="Y37" s="46"/>
      <c r="Z37" s="43" t="str">
        <f t="shared" si="0"/>
        <v>36--////</v>
      </c>
      <c r="AA37" s="24">
        <f t="shared" si="1"/>
        <v>0</v>
      </c>
      <c r="AB37" s="24">
        <f t="shared" si="2"/>
        <v>0</v>
      </c>
      <c r="AC37" s="24">
        <f t="shared" si="3"/>
        <v>0</v>
      </c>
      <c r="AD37" s="24">
        <f t="shared" si="4"/>
        <v>0</v>
      </c>
      <c r="AE37" s="24">
        <f t="shared" si="5"/>
        <v>0</v>
      </c>
      <c r="AF37" s="24">
        <f t="shared" si="6"/>
        <v>0</v>
      </c>
      <c r="AG37" s="24">
        <f t="shared" si="7"/>
        <v>0</v>
      </c>
      <c r="AH37" s="24" t="b">
        <f t="shared" si="9"/>
        <v>1</v>
      </c>
      <c r="AI37" t="b">
        <f>IF(ISNA(MATCH($X37,Locality!$O:$O,0)),FALSE,EXACT(X37,INDEX(Locality!$O:$O,(MATCH($X37,Locality!$O:$O,0)))))</f>
        <v>0</v>
      </c>
    </row>
    <row r="38" spans="1:35" ht="12.75">
      <c r="A38" s="52">
        <f t="shared" si="8"/>
        <v>37</v>
      </c>
      <c r="B38" s="56"/>
      <c r="C38" s="22"/>
      <c r="D38" s="22"/>
      <c r="E38" s="22"/>
      <c r="F38" s="22"/>
      <c r="G38" s="46"/>
      <c r="H38" s="46"/>
      <c r="I38" s="22"/>
      <c r="J38" s="46"/>
      <c r="K38" s="51"/>
      <c r="L38" s="46"/>
      <c r="M38" s="54"/>
      <c r="N38" s="54"/>
      <c r="O38" s="54"/>
      <c r="P38" s="46"/>
      <c r="Q38" s="46"/>
      <c r="R38" s="46"/>
      <c r="S38" s="55"/>
      <c r="T38" s="55"/>
      <c r="U38" s="51"/>
      <c r="V38" s="51"/>
      <c r="W38" s="51"/>
      <c r="X38" s="22"/>
      <c r="Y38" s="46"/>
      <c r="Z38" s="43" t="str">
        <f t="shared" si="0"/>
        <v>37--////</v>
      </c>
      <c r="AA38" s="24">
        <f t="shared" si="1"/>
        <v>0</v>
      </c>
      <c r="AB38" s="24">
        <f t="shared" si="2"/>
        <v>0</v>
      </c>
      <c r="AC38" s="24">
        <f t="shared" si="3"/>
        <v>0</v>
      </c>
      <c r="AD38" s="24">
        <f t="shared" si="4"/>
        <v>0</v>
      </c>
      <c r="AE38" s="24">
        <f t="shared" si="5"/>
        <v>0</v>
      </c>
      <c r="AF38" s="24">
        <f t="shared" si="6"/>
        <v>0</v>
      </c>
      <c r="AG38" s="24">
        <f t="shared" si="7"/>
        <v>0</v>
      </c>
      <c r="AH38" s="24" t="b">
        <f t="shared" si="9"/>
        <v>1</v>
      </c>
      <c r="AI38" t="b">
        <f>IF(ISNA(MATCH($X38,Locality!$O:$O,0)),FALSE,EXACT(X38,INDEX(Locality!$O:$O,(MATCH($X38,Locality!$O:$O,0)))))</f>
        <v>0</v>
      </c>
    </row>
    <row r="39" spans="1:35" ht="12.75">
      <c r="A39" s="52">
        <f t="shared" si="8"/>
        <v>38</v>
      </c>
      <c r="B39" s="56"/>
      <c r="C39" s="22"/>
      <c r="D39" s="22"/>
      <c r="E39" s="22"/>
      <c r="F39" s="22"/>
      <c r="G39" s="46"/>
      <c r="H39" s="46"/>
      <c r="I39" s="22"/>
      <c r="J39" s="46"/>
      <c r="K39" s="51"/>
      <c r="L39" s="46"/>
      <c r="M39" s="54"/>
      <c r="N39" s="54"/>
      <c r="O39" s="54"/>
      <c r="P39" s="46"/>
      <c r="Q39" s="46"/>
      <c r="R39" s="46"/>
      <c r="S39" s="55"/>
      <c r="T39" s="55"/>
      <c r="U39" s="51"/>
      <c r="V39" s="51"/>
      <c r="W39" s="51"/>
      <c r="X39" s="22"/>
      <c r="Y39" s="46"/>
      <c r="Z39" s="43" t="str">
        <f t="shared" si="0"/>
        <v>38--////</v>
      </c>
      <c r="AA39" s="24">
        <f t="shared" si="1"/>
        <v>0</v>
      </c>
      <c r="AB39" s="24">
        <f t="shared" si="2"/>
        <v>0</v>
      </c>
      <c r="AC39" s="24">
        <f t="shared" si="3"/>
        <v>0</v>
      </c>
      <c r="AD39" s="24">
        <f t="shared" si="4"/>
        <v>0</v>
      </c>
      <c r="AE39" s="24">
        <f t="shared" si="5"/>
        <v>0</v>
      </c>
      <c r="AF39" s="24">
        <f t="shared" si="6"/>
        <v>0</v>
      </c>
      <c r="AG39" s="24">
        <f t="shared" si="7"/>
        <v>0</v>
      </c>
      <c r="AH39" s="24" t="b">
        <f t="shared" si="9"/>
        <v>1</v>
      </c>
      <c r="AI39" t="b">
        <f>IF(ISNA(MATCH($X39,Locality!$O:$O,0)),FALSE,EXACT(X39,INDEX(Locality!$O:$O,(MATCH($X39,Locality!$O:$O,0)))))</f>
        <v>0</v>
      </c>
    </row>
    <row r="40" spans="1:35" ht="12.75">
      <c r="A40" s="52">
        <f t="shared" si="8"/>
        <v>39</v>
      </c>
      <c r="B40" s="56"/>
      <c r="C40" s="22"/>
      <c r="D40" s="22"/>
      <c r="E40" s="22"/>
      <c r="F40" s="22"/>
      <c r="G40" s="46"/>
      <c r="H40" s="46"/>
      <c r="I40" s="22"/>
      <c r="J40" s="46"/>
      <c r="K40" s="51"/>
      <c r="L40" s="46"/>
      <c r="M40" s="54"/>
      <c r="N40" s="54"/>
      <c r="O40" s="54"/>
      <c r="P40" s="46"/>
      <c r="Q40" s="46"/>
      <c r="R40" s="46"/>
      <c r="S40" s="55"/>
      <c r="T40" s="55"/>
      <c r="U40" s="51"/>
      <c r="V40" s="51"/>
      <c r="W40" s="51"/>
      <c r="X40" s="22"/>
      <c r="Y40" s="46"/>
      <c r="Z40" s="43" t="str">
        <f t="shared" si="0"/>
        <v>39--////</v>
      </c>
      <c r="AA40" s="24">
        <f t="shared" si="1"/>
        <v>0</v>
      </c>
      <c r="AB40" s="24">
        <f t="shared" si="2"/>
        <v>0</v>
      </c>
      <c r="AC40" s="24">
        <f t="shared" si="3"/>
        <v>0</v>
      </c>
      <c r="AD40" s="24">
        <f t="shared" si="4"/>
        <v>0</v>
      </c>
      <c r="AE40" s="24">
        <f t="shared" si="5"/>
        <v>0</v>
      </c>
      <c r="AF40" s="24">
        <f t="shared" si="6"/>
        <v>0</v>
      </c>
      <c r="AG40" s="24">
        <f t="shared" si="7"/>
        <v>0</v>
      </c>
      <c r="AH40" s="24" t="b">
        <f t="shared" si="9"/>
        <v>1</v>
      </c>
      <c r="AI40" t="b">
        <f>IF(ISNA(MATCH($X40,Locality!$O:$O,0)),FALSE,EXACT(X40,INDEX(Locality!$O:$O,(MATCH($X40,Locality!$O:$O,0)))))</f>
        <v>0</v>
      </c>
    </row>
    <row r="41" spans="1:35" ht="12.75">
      <c r="A41" s="52">
        <f t="shared" si="8"/>
        <v>40</v>
      </c>
      <c r="B41" s="56"/>
      <c r="C41" s="22"/>
      <c r="D41" s="22"/>
      <c r="E41" s="22"/>
      <c r="F41" s="22"/>
      <c r="G41" s="46"/>
      <c r="H41" s="46"/>
      <c r="I41" s="22"/>
      <c r="J41" s="46"/>
      <c r="K41" s="51"/>
      <c r="L41" s="46"/>
      <c r="M41" s="54"/>
      <c r="N41" s="54"/>
      <c r="O41" s="54"/>
      <c r="P41" s="46"/>
      <c r="Q41" s="46"/>
      <c r="R41" s="46"/>
      <c r="S41" s="55"/>
      <c r="T41" s="55"/>
      <c r="U41" s="51"/>
      <c r="V41" s="51"/>
      <c r="W41" s="51"/>
      <c r="X41" s="22"/>
      <c r="Y41" s="46"/>
      <c r="Z41" s="43" t="str">
        <f t="shared" si="0"/>
        <v>40--////</v>
      </c>
      <c r="AA41" s="24">
        <f t="shared" si="1"/>
        <v>0</v>
      </c>
      <c r="AB41" s="24">
        <f t="shared" si="2"/>
        <v>0</v>
      </c>
      <c r="AC41" s="24">
        <f t="shared" si="3"/>
        <v>0</v>
      </c>
      <c r="AD41" s="24">
        <f t="shared" si="4"/>
        <v>0</v>
      </c>
      <c r="AE41" s="24">
        <f t="shared" si="5"/>
        <v>0</v>
      </c>
      <c r="AF41" s="24">
        <f t="shared" si="6"/>
        <v>0</v>
      </c>
      <c r="AG41" s="24">
        <f t="shared" si="7"/>
        <v>0</v>
      </c>
      <c r="AH41" s="24" t="b">
        <f t="shared" si="9"/>
        <v>1</v>
      </c>
      <c r="AI41" t="b">
        <f>IF(ISNA(MATCH($X41,Locality!$O:$O,0)),FALSE,EXACT(X41,INDEX(Locality!$O:$O,(MATCH($X41,Locality!$O:$O,0)))))</f>
        <v>0</v>
      </c>
    </row>
    <row r="42" spans="1:35" ht="12.75">
      <c r="A42" s="52">
        <f t="shared" si="8"/>
        <v>41</v>
      </c>
      <c r="B42" s="56"/>
      <c r="C42" s="22"/>
      <c r="D42" s="22"/>
      <c r="E42" s="22"/>
      <c r="F42" s="22"/>
      <c r="G42" s="46"/>
      <c r="H42" s="46"/>
      <c r="I42" s="22"/>
      <c r="J42" s="46"/>
      <c r="K42" s="51"/>
      <c r="L42" s="46"/>
      <c r="M42" s="54"/>
      <c r="N42" s="54"/>
      <c r="O42" s="54"/>
      <c r="P42" s="46"/>
      <c r="Q42" s="46"/>
      <c r="R42" s="46"/>
      <c r="S42" s="55"/>
      <c r="T42" s="55"/>
      <c r="U42" s="51"/>
      <c r="V42" s="51"/>
      <c r="W42" s="51"/>
      <c r="X42" s="22"/>
      <c r="Y42" s="46"/>
      <c r="Z42" s="43" t="str">
        <f t="shared" si="0"/>
        <v>41--////</v>
      </c>
      <c r="AA42" s="24">
        <f t="shared" si="1"/>
        <v>0</v>
      </c>
      <c r="AB42" s="24">
        <f t="shared" si="2"/>
        <v>0</v>
      </c>
      <c r="AC42" s="24">
        <f t="shared" si="3"/>
        <v>0</v>
      </c>
      <c r="AD42" s="24">
        <f t="shared" si="4"/>
        <v>0</v>
      </c>
      <c r="AE42" s="24">
        <f t="shared" si="5"/>
        <v>0</v>
      </c>
      <c r="AF42" s="24">
        <f t="shared" si="6"/>
        <v>0</v>
      </c>
      <c r="AG42" s="24">
        <f t="shared" si="7"/>
        <v>0</v>
      </c>
      <c r="AH42" s="24" t="b">
        <f t="shared" si="9"/>
        <v>1</v>
      </c>
      <c r="AI42" t="b">
        <f>IF(ISNA(MATCH($X42,Locality!$O:$O,0)),FALSE,EXACT(X42,INDEX(Locality!$O:$O,(MATCH($X42,Locality!$O:$O,0)))))</f>
        <v>0</v>
      </c>
    </row>
    <row r="43" spans="1:35" ht="12.75">
      <c r="A43" s="52">
        <f t="shared" si="8"/>
        <v>42</v>
      </c>
      <c r="B43" s="56"/>
      <c r="C43" s="22"/>
      <c r="D43" s="22"/>
      <c r="E43" s="22"/>
      <c r="F43" s="22"/>
      <c r="G43" s="46"/>
      <c r="H43" s="46"/>
      <c r="I43" s="22"/>
      <c r="J43" s="46"/>
      <c r="K43" s="51"/>
      <c r="L43" s="46"/>
      <c r="M43" s="54"/>
      <c r="N43" s="54"/>
      <c r="O43" s="54"/>
      <c r="P43" s="46"/>
      <c r="Q43" s="46"/>
      <c r="R43" s="46"/>
      <c r="S43" s="55"/>
      <c r="T43" s="55"/>
      <c r="U43" s="51"/>
      <c r="V43" s="51"/>
      <c r="W43" s="51"/>
      <c r="X43" s="22"/>
      <c r="Y43" s="46"/>
      <c r="Z43" s="43" t="str">
        <f t="shared" si="0"/>
        <v>42--////</v>
      </c>
      <c r="AA43" s="24">
        <f t="shared" si="1"/>
        <v>0</v>
      </c>
      <c r="AB43" s="24">
        <f t="shared" si="2"/>
        <v>0</v>
      </c>
      <c r="AC43" s="24">
        <f t="shared" si="3"/>
        <v>0</v>
      </c>
      <c r="AD43" s="24">
        <f t="shared" si="4"/>
        <v>0</v>
      </c>
      <c r="AE43" s="24">
        <f t="shared" si="5"/>
        <v>0</v>
      </c>
      <c r="AF43" s="24">
        <f t="shared" si="6"/>
        <v>0</v>
      </c>
      <c r="AG43" s="24">
        <f t="shared" si="7"/>
        <v>0</v>
      </c>
      <c r="AH43" s="24" t="b">
        <f t="shared" si="9"/>
        <v>1</v>
      </c>
      <c r="AI43" t="b">
        <f>IF(ISNA(MATCH($X43,Locality!$O:$O,0)),FALSE,EXACT(X43,INDEX(Locality!$O:$O,(MATCH($X43,Locality!$O:$O,0)))))</f>
        <v>0</v>
      </c>
    </row>
    <row r="44" spans="1:35" ht="12.75">
      <c r="A44" s="52">
        <f t="shared" si="8"/>
        <v>43</v>
      </c>
      <c r="B44" s="56"/>
      <c r="C44" s="22"/>
      <c r="D44" s="22"/>
      <c r="E44" s="22"/>
      <c r="F44" s="22"/>
      <c r="G44" s="46"/>
      <c r="H44" s="46"/>
      <c r="I44" s="22"/>
      <c r="J44" s="46"/>
      <c r="K44" s="51"/>
      <c r="L44" s="46"/>
      <c r="M44" s="54"/>
      <c r="N44" s="54"/>
      <c r="O44" s="54"/>
      <c r="P44" s="46"/>
      <c r="Q44" s="46"/>
      <c r="R44" s="46"/>
      <c r="S44" s="55"/>
      <c r="T44" s="55"/>
      <c r="U44" s="51"/>
      <c r="V44" s="51"/>
      <c r="W44" s="51"/>
      <c r="X44" s="22"/>
      <c r="Y44" s="46"/>
      <c r="Z44" s="43" t="str">
        <f t="shared" si="0"/>
        <v>43--////</v>
      </c>
      <c r="AA44" s="24">
        <f t="shared" si="1"/>
        <v>0</v>
      </c>
      <c r="AB44" s="24">
        <f t="shared" si="2"/>
        <v>0</v>
      </c>
      <c r="AC44" s="24">
        <f t="shared" si="3"/>
        <v>0</v>
      </c>
      <c r="AD44" s="24">
        <f t="shared" si="4"/>
        <v>0</v>
      </c>
      <c r="AE44" s="24">
        <f t="shared" si="5"/>
        <v>0</v>
      </c>
      <c r="AF44" s="24">
        <f t="shared" si="6"/>
        <v>0</v>
      </c>
      <c r="AG44" s="24">
        <f t="shared" si="7"/>
        <v>0</v>
      </c>
      <c r="AH44" s="24" t="b">
        <f t="shared" si="9"/>
        <v>1</v>
      </c>
      <c r="AI44" t="b">
        <f>IF(ISNA(MATCH($X44,Locality!$O:$O,0)),FALSE,EXACT(X44,INDEX(Locality!$O:$O,(MATCH($X44,Locality!$O:$O,0)))))</f>
        <v>0</v>
      </c>
    </row>
    <row r="45" spans="1:35" ht="12.75">
      <c r="A45" s="52">
        <f t="shared" si="8"/>
        <v>44</v>
      </c>
      <c r="B45" s="56"/>
      <c r="C45" s="22"/>
      <c r="D45" s="22"/>
      <c r="E45" s="22"/>
      <c r="F45" s="22"/>
      <c r="G45" s="46"/>
      <c r="H45" s="46"/>
      <c r="I45" s="22"/>
      <c r="J45" s="46"/>
      <c r="K45" s="51"/>
      <c r="L45" s="46"/>
      <c r="M45" s="54"/>
      <c r="N45" s="54"/>
      <c r="O45" s="54"/>
      <c r="P45" s="46"/>
      <c r="Q45" s="46"/>
      <c r="R45" s="46"/>
      <c r="S45" s="55"/>
      <c r="T45" s="55"/>
      <c r="U45" s="51"/>
      <c r="V45" s="51"/>
      <c r="W45" s="51"/>
      <c r="X45" s="22"/>
      <c r="Y45" s="46"/>
      <c r="Z45" s="43" t="str">
        <f t="shared" si="0"/>
        <v>44--////</v>
      </c>
      <c r="AA45" s="24">
        <f t="shared" si="1"/>
        <v>0</v>
      </c>
      <c r="AB45" s="24">
        <f t="shared" si="2"/>
        <v>0</v>
      </c>
      <c r="AC45" s="24">
        <f t="shared" si="3"/>
        <v>0</v>
      </c>
      <c r="AD45" s="24">
        <f t="shared" si="4"/>
        <v>0</v>
      </c>
      <c r="AE45" s="24">
        <f t="shared" si="5"/>
        <v>0</v>
      </c>
      <c r="AF45" s="24">
        <f t="shared" si="6"/>
        <v>0</v>
      </c>
      <c r="AG45" s="24">
        <f t="shared" si="7"/>
        <v>0</v>
      </c>
      <c r="AH45" s="24" t="b">
        <f t="shared" si="9"/>
        <v>1</v>
      </c>
      <c r="AI45" t="b">
        <f>IF(ISNA(MATCH($X45,Locality!$O:$O,0)),FALSE,EXACT(X45,INDEX(Locality!$O:$O,(MATCH($X45,Locality!$O:$O,0)))))</f>
        <v>0</v>
      </c>
    </row>
    <row r="46" spans="1:35" ht="12.75">
      <c r="A46" s="52">
        <f t="shared" si="8"/>
        <v>45</v>
      </c>
      <c r="B46" s="56"/>
      <c r="C46" s="22"/>
      <c r="D46" s="22"/>
      <c r="E46" s="22"/>
      <c r="F46" s="22"/>
      <c r="G46" s="46"/>
      <c r="H46" s="46"/>
      <c r="I46" s="22"/>
      <c r="J46" s="46"/>
      <c r="K46" s="51"/>
      <c r="L46" s="46"/>
      <c r="M46" s="54"/>
      <c r="N46" s="54"/>
      <c r="O46" s="54"/>
      <c r="P46" s="46"/>
      <c r="Q46" s="46"/>
      <c r="R46" s="46"/>
      <c r="S46" s="55"/>
      <c r="T46" s="55"/>
      <c r="U46" s="51"/>
      <c r="V46" s="51"/>
      <c r="W46" s="51"/>
      <c r="X46" s="22"/>
      <c r="Y46" s="46"/>
      <c r="Z46" s="43" t="str">
        <f t="shared" si="0"/>
        <v>45--////</v>
      </c>
      <c r="AA46" s="24">
        <f t="shared" si="1"/>
        <v>0</v>
      </c>
      <c r="AB46" s="24">
        <f t="shared" si="2"/>
        <v>0</v>
      </c>
      <c r="AC46" s="24">
        <f t="shared" si="3"/>
        <v>0</v>
      </c>
      <c r="AD46" s="24">
        <f t="shared" si="4"/>
        <v>0</v>
      </c>
      <c r="AE46" s="24">
        <f t="shared" si="5"/>
        <v>0</v>
      </c>
      <c r="AF46" s="24">
        <f t="shared" si="6"/>
        <v>0</v>
      </c>
      <c r="AG46" s="24">
        <f t="shared" si="7"/>
        <v>0</v>
      </c>
      <c r="AH46" s="24" t="b">
        <f t="shared" si="9"/>
        <v>1</v>
      </c>
      <c r="AI46" t="b">
        <f>IF(ISNA(MATCH($X46,Locality!$O:$O,0)),FALSE,EXACT(X46,INDEX(Locality!$O:$O,(MATCH($X46,Locality!$O:$O,0)))))</f>
        <v>0</v>
      </c>
    </row>
    <row r="47" spans="1:35" ht="12.75">
      <c r="A47" s="52">
        <f t="shared" si="8"/>
        <v>46</v>
      </c>
      <c r="B47" s="56"/>
      <c r="C47" s="22"/>
      <c r="D47" s="22"/>
      <c r="E47" s="22"/>
      <c r="F47" s="22"/>
      <c r="G47" s="46"/>
      <c r="H47" s="46"/>
      <c r="I47" s="22"/>
      <c r="J47" s="46"/>
      <c r="K47" s="51"/>
      <c r="L47" s="46"/>
      <c r="M47" s="54"/>
      <c r="N47" s="54"/>
      <c r="O47" s="54"/>
      <c r="P47" s="46"/>
      <c r="Q47" s="46"/>
      <c r="R47" s="46"/>
      <c r="S47" s="55"/>
      <c r="T47" s="55"/>
      <c r="U47" s="51"/>
      <c r="V47" s="51"/>
      <c r="W47" s="51"/>
      <c r="X47" s="22"/>
      <c r="Y47" s="46"/>
      <c r="Z47" s="43" t="str">
        <f t="shared" si="0"/>
        <v>46--////</v>
      </c>
      <c r="AA47" s="24">
        <f t="shared" si="1"/>
        <v>0</v>
      </c>
      <c r="AB47" s="24">
        <f t="shared" si="2"/>
        <v>0</v>
      </c>
      <c r="AC47" s="24">
        <f t="shared" si="3"/>
        <v>0</v>
      </c>
      <c r="AD47" s="24">
        <f t="shared" si="4"/>
        <v>0</v>
      </c>
      <c r="AE47" s="24">
        <f t="shared" si="5"/>
        <v>0</v>
      </c>
      <c r="AF47" s="24">
        <f t="shared" si="6"/>
        <v>0</v>
      </c>
      <c r="AG47" s="24">
        <f t="shared" si="7"/>
        <v>0</v>
      </c>
      <c r="AH47" s="24" t="b">
        <f t="shared" si="9"/>
        <v>1</v>
      </c>
      <c r="AI47" t="b">
        <f>IF(ISNA(MATCH($X47,Locality!$O:$O,0)),FALSE,EXACT(X47,INDEX(Locality!$O:$O,(MATCH($X47,Locality!$O:$O,0)))))</f>
        <v>0</v>
      </c>
    </row>
    <row r="48" spans="1:35" ht="12.75">
      <c r="A48" s="52">
        <f t="shared" si="8"/>
        <v>47</v>
      </c>
      <c r="B48" s="56"/>
      <c r="C48" s="22"/>
      <c r="D48" s="22"/>
      <c r="E48" s="22"/>
      <c r="F48" s="22"/>
      <c r="G48" s="46"/>
      <c r="H48" s="46"/>
      <c r="I48" s="22"/>
      <c r="J48" s="46"/>
      <c r="K48" s="51"/>
      <c r="L48" s="46"/>
      <c r="M48" s="54"/>
      <c r="N48" s="54"/>
      <c r="O48" s="54"/>
      <c r="P48" s="46"/>
      <c r="Q48" s="46"/>
      <c r="R48" s="46"/>
      <c r="S48" s="55"/>
      <c r="T48" s="55"/>
      <c r="U48" s="51"/>
      <c r="V48" s="51"/>
      <c r="W48" s="51"/>
      <c r="X48" s="22"/>
      <c r="Y48" s="46"/>
      <c r="Z48" s="43" t="str">
        <f t="shared" si="0"/>
        <v>47--////</v>
      </c>
      <c r="AA48" s="24">
        <f t="shared" si="1"/>
        <v>0</v>
      </c>
      <c r="AB48" s="24">
        <f t="shared" si="2"/>
        <v>0</v>
      </c>
      <c r="AC48" s="24">
        <f t="shared" si="3"/>
        <v>0</v>
      </c>
      <c r="AD48" s="24">
        <f t="shared" si="4"/>
        <v>0</v>
      </c>
      <c r="AE48" s="24">
        <f t="shared" si="5"/>
        <v>0</v>
      </c>
      <c r="AF48" s="24">
        <f t="shared" si="6"/>
        <v>0</v>
      </c>
      <c r="AG48" s="24">
        <f t="shared" si="7"/>
        <v>0</v>
      </c>
      <c r="AH48" s="24" t="b">
        <f t="shared" si="9"/>
        <v>1</v>
      </c>
      <c r="AI48" t="b">
        <f>IF(ISNA(MATCH($X48,Locality!$O:$O,0)),FALSE,EXACT(X48,INDEX(Locality!$O:$O,(MATCH($X48,Locality!$O:$O,0)))))</f>
        <v>0</v>
      </c>
    </row>
    <row r="49" spans="1:35" ht="12.75">
      <c r="A49" s="52">
        <f t="shared" si="8"/>
        <v>48</v>
      </c>
      <c r="B49" s="56"/>
      <c r="C49" s="22"/>
      <c r="D49" s="22"/>
      <c r="E49" s="22"/>
      <c r="F49" s="22"/>
      <c r="G49" s="46"/>
      <c r="H49" s="46"/>
      <c r="I49" s="22"/>
      <c r="J49" s="46"/>
      <c r="K49" s="51"/>
      <c r="L49" s="46"/>
      <c r="M49" s="54"/>
      <c r="N49" s="54"/>
      <c r="O49" s="54"/>
      <c r="P49" s="46"/>
      <c r="Q49" s="46"/>
      <c r="R49" s="46"/>
      <c r="S49" s="55"/>
      <c r="T49" s="55"/>
      <c r="U49" s="51"/>
      <c r="V49" s="51"/>
      <c r="W49" s="51"/>
      <c r="X49" s="22"/>
      <c r="Y49" s="46"/>
      <c r="Z49" s="43" t="str">
        <f t="shared" si="0"/>
        <v>48--////</v>
      </c>
      <c r="AA49" s="24">
        <f t="shared" si="1"/>
        <v>0</v>
      </c>
      <c r="AB49" s="24">
        <f t="shared" si="2"/>
        <v>0</v>
      </c>
      <c r="AC49" s="24">
        <f t="shared" si="3"/>
        <v>0</v>
      </c>
      <c r="AD49" s="24">
        <f t="shared" si="4"/>
        <v>0</v>
      </c>
      <c r="AE49" s="24">
        <f t="shared" si="5"/>
        <v>0</v>
      </c>
      <c r="AF49" s="24">
        <f t="shared" si="6"/>
        <v>0</v>
      </c>
      <c r="AG49" s="24">
        <f t="shared" si="7"/>
        <v>0</v>
      </c>
      <c r="AH49" s="24" t="b">
        <f t="shared" si="9"/>
        <v>1</v>
      </c>
      <c r="AI49" t="b">
        <f>IF(ISNA(MATCH($X49,Locality!$O:$O,0)),FALSE,EXACT(X49,INDEX(Locality!$O:$O,(MATCH($X49,Locality!$O:$O,0)))))</f>
        <v>0</v>
      </c>
    </row>
    <row r="50" spans="1:35" ht="12.75">
      <c r="A50" s="52">
        <f t="shared" si="8"/>
        <v>49</v>
      </c>
      <c r="B50" s="56"/>
      <c r="C50" s="22"/>
      <c r="D50" s="22"/>
      <c r="E50" s="22"/>
      <c r="F50" s="22"/>
      <c r="G50" s="46"/>
      <c r="H50" s="46"/>
      <c r="I50" s="22"/>
      <c r="J50" s="46"/>
      <c r="K50" s="51"/>
      <c r="L50" s="46"/>
      <c r="M50" s="54"/>
      <c r="N50" s="54"/>
      <c r="O50" s="54"/>
      <c r="P50" s="46"/>
      <c r="Q50" s="46"/>
      <c r="R50" s="46"/>
      <c r="S50" s="55"/>
      <c r="T50" s="55"/>
      <c r="U50" s="51"/>
      <c r="V50" s="51"/>
      <c r="W50" s="51"/>
      <c r="X50" s="22"/>
      <c r="Y50" s="46"/>
      <c r="Z50" s="43" t="str">
        <f t="shared" si="0"/>
        <v>49--////</v>
      </c>
      <c r="AA50" s="24">
        <f t="shared" si="1"/>
        <v>0</v>
      </c>
      <c r="AB50" s="24">
        <f t="shared" si="2"/>
        <v>0</v>
      </c>
      <c r="AC50" s="24">
        <f t="shared" si="3"/>
        <v>0</v>
      </c>
      <c r="AD50" s="24">
        <f t="shared" si="4"/>
        <v>0</v>
      </c>
      <c r="AE50" s="24">
        <f t="shared" si="5"/>
        <v>0</v>
      </c>
      <c r="AF50" s="24">
        <f t="shared" si="6"/>
        <v>0</v>
      </c>
      <c r="AG50" s="24">
        <f t="shared" si="7"/>
        <v>0</v>
      </c>
      <c r="AH50" s="24" t="b">
        <f t="shared" si="9"/>
        <v>1</v>
      </c>
      <c r="AI50" t="b">
        <f>IF(ISNA(MATCH($X50,Locality!$O:$O,0)),FALSE,EXACT(X50,INDEX(Locality!$O:$O,(MATCH($X50,Locality!$O:$O,0)))))</f>
        <v>0</v>
      </c>
    </row>
    <row r="51" spans="1:35" ht="12.75">
      <c r="A51" s="52">
        <f t="shared" si="8"/>
        <v>50</v>
      </c>
      <c r="B51" s="56"/>
      <c r="C51" s="22"/>
      <c r="D51" s="22"/>
      <c r="E51" s="22"/>
      <c r="F51" s="22"/>
      <c r="G51" s="46"/>
      <c r="H51" s="46"/>
      <c r="I51" s="22"/>
      <c r="J51" s="46"/>
      <c r="K51" s="51"/>
      <c r="L51" s="46"/>
      <c r="M51" s="54"/>
      <c r="N51" s="54"/>
      <c r="O51" s="54"/>
      <c r="P51" s="46"/>
      <c r="Q51" s="46"/>
      <c r="R51" s="46"/>
      <c r="S51" s="55"/>
      <c r="T51" s="55"/>
      <c r="U51" s="51"/>
      <c r="V51" s="51"/>
      <c r="W51" s="51"/>
      <c r="X51" s="22"/>
      <c r="Y51" s="46"/>
      <c r="Z51" s="43" t="str">
        <f t="shared" si="0"/>
        <v>50--////</v>
      </c>
      <c r="AA51" s="24">
        <f t="shared" si="1"/>
        <v>0</v>
      </c>
      <c r="AB51" s="24">
        <f t="shared" si="2"/>
        <v>0</v>
      </c>
      <c r="AC51" s="24">
        <f t="shared" si="3"/>
        <v>0</v>
      </c>
      <c r="AD51" s="24">
        <f t="shared" si="4"/>
        <v>0</v>
      </c>
      <c r="AE51" s="24">
        <f t="shared" si="5"/>
        <v>0</v>
      </c>
      <c r="AF51" s="24">
        <f t="shared" si="6"/>
        <v>0</v>
      </c>
      <c r="AG51" s="24">
        <f t="shared" si="7"/>
        <v>0</v>
      </c>
      <c r="AH51" s="24" t="b">
        <f t="shared" si="9"/>
        <v>1</v>
      </c>
      <c r="AI51" t="b">
        <f>IF(ISNA(MATCH($X51,Locality!$O:$O,0)),FALSE,EXACT(X51,INDEX(Locality!$O:$O,(MATCH($X51,Locality!$O:$O,0)))))</f>
        <v>0</v>
      </c>
    </row>
    <row r="52" spans="1:35" ht="12.75">
      <c r="A52" s="52">
        <f t="shared" si="8"/>
        <v>51</v>
      </c>
      <c r="B52" s="56"/>
      <c r="C52" s="22"/>
      <c r="D52" s="22"/>
      <c r="E52" s="22"/>
      <c r="F52" s="22"/>
      <c r="G52" s="46"/>
      <c r="H52" s="46"/>
      <c r="I52" s="22"/>
      <c r="J52" s="46"/>
      <c r="K52" s="51"/>
      <c r="L52" s="46"/>
      <c r="M52" s="54"/>
      <c r="N52" s="54"/>
      <c r="O52" s="54"/>
      <c r="P52" s="46"/>
      <c r="Q52" s="46"/>
      <c r="R52" s="46"/>
      <c r="S52" s="55"/>
      <c r="T52" s="55"/>
      <c r="U52" s="51"/>
      <c r="V52" s="51"/>
      <c r="W52" s="51"/>
      <c r="X52" s="22"/>
      <c r="Y52" s="46"/>
      <c r="Z52" s="43" t="str">
        <f t="shared" si="0"/>
        <v>51--////</v>
      </c>
      <c r="AA52" s="24">
        <f t="shared" si="1"/>
        <v>0</v>
      </c>
      <c r="AB52" s="24">
        <f t="shared" si="2"/>
        <v>0</v>
      </c>
      <c r="AC52" s="24">
        <f t="shared" si="3"/>
        <v>0</v>
      </c>
      <c r="AD52" s="24">
        <f t="shared" si="4"/>
        <v>0</v>
      </c>
      <c r="AE52" s="24">
        <f t="shared" si="5"/>
        <v>0</v>
      </c>
      <c r="AF52" s="24">
        <f t="shared" si="6"/>
        <v>0</v>
      </c>
      <c r="AG52" s="24">
        <f t="shared" si="7"/>
        <v>0</v>
      </c>
      <c r="AH52" s="24" t="b">
        <f t="shared" si="9"/>
        <v>1</v>
      </c>
      <c r="AI52" t="b">
        <f>IF(ISNA(MATCH($X52,Locality!$O:$O,0)),FALSE,EXACT(X52,INDEX(Locality!$O:$O,(MATCH($X52,Locality!$O:$O,0)))))</f>
        <v>0</v>
      </c>
    </row>
    <row r="53" spans="1:35" ht="12.75">
      <c r="A53" s="52">
        <f t="shared" si="8"/>
        <v>52</v>
      </c>
      <c r="B53" s="56"/>
      <c r="C53" s="22"/>
      <c r="D53" s="22"/>
      <c r="E53" s="22"/>
      <c r="F53" s="22"/>
      <c r="G53" s="46"/>
      <c r="H53" s="46"/>
      <c r="I53" s="22"/>
      <c r="J53" s="46"/>
      <c r="K53" s="51"/>
      <c r="L53" s="46"/>
      <c r="M53" s="54"/>
      <c r="N53" s="54"/>
      <c r="O53" s="54"/>
      <c r="P53" s="46"/>
      <c r="Q53" s="46"/>
      <c r="R53" s="46"/>
      <c r="S53" s="55"/>
      <c r="T53" s="55"/>
      <c r="U53" s="51"/>
      <c r="V53" s="51"/>
      <c r="W53" s="51"/>
      <c r="X53" s="22"/>
      <c r="Y53" s="46"/>
      <c r="Z53" s="43" t="str">
        <f t="shared" si="0"/>
        <v>52--////</v>
      </c>
      <c r="AA53" s="24">
        <f t="shared" si="1"/>
        <v>0</v>
      </c>
      <c r="AB53" s="24">
        <f t="shared" si="2"/>
        <v>0</v>
      </c>
      <c r="AC53" s="24">
        <f t="shared" si="3"/>
        <v>0</v>
      </c>
      <c r="AD53" s="24">
        <f t="shared" si="4"/>
        <v>0</v>
      </c>
      <c r="AE53" s="24">
        <f t="shared" si="5"/>
        <v>0</v>
      </c>
      <c r="AF53" s="24">
        <f t="shared" si="6"/>
        <v>0</v>
      </c>
      <c r="AG53" s="24">
        <f t="shared" si="7"/>
        <v>0</v>
      </c>
      <c r="AH53" s="24" t="b">
        <f t="shared" si="9"/>
        <v>1</v>
      </c>
      <c r="AI53" t="b">
        <f>IF(ISNA(MATCH($X53,Locality!$O:$O,0)),FALSE,EXACT(X53,INDEX(Locality!$O:$O,(MATCH($X53,Locality!$O:$O,0)))))</f>
        <v>0</v>
      </c>
    </row>
    <row r="54" spans="1:35" ht="12.75">
      <c r="A54" s="52">
        <f t="shared" si="8"/>
        <v>53</v>
      </c>
      <c r="B54" s="56"/>
      <c r="C54" s="22"/>
      <c r="D54" s="22"/>
      <c r="E54" s="22"/>
      <c r="F54" s="22"/>
      <c r="G54" s="46"/>
      <c r="H54" s="46"/>
      <c r="I54" s="22"/>
      <c r="J54" s="46"/>
      <c r="K54" s="51"/>
      <c r="L54" s="46"/>
      <c r="M54" s="54"/>
      <c r="N54" s="54"/>
      <c r="O54" s="54"/>
      <c r="P54" s="46"/>
      <c r="Q54" s="46"/>
      <c r="R54" s="46"/>
      <c r="S54" s="55"/>
      <c r="T54" s="55"/>
      <c r="U54" s="51"/>
      <c r="V54" s="51"/>
      <c r="W54" s="51"/>
      <c r="X54" s="22"/>
      <c r="Y54" s="46"/>
      <c r="Z54" s="43" t="str">
        <f t="shared" si="0"/>
        <v>53--////</v>
      </c>
      <c r="AA54" s="24">
        <f t="shared" si="1"/>
        <v>0</v>
      </c>
      <c r="AB54" s="24">
        <f t="shared" si="2"/>
        <v>0</v>
      </c>
      <c r="AC54" s="24">
        <f t="shared" si="3"/>
        <v>0</v>
      </c>
      <c r="AD54" s="24">
        <f t="shared" si="4"/>
        <v>0</v>
      </c>
      <c r="AE54" s="24">
        <f t="shared" si="5"/>
        <v>0</v>
      </c>
      <c r="AF54" s="24">
        <f t="shared" si="6"/>
        <v>0</v>
      </c>
      <c r="AG54" s="24">
        <f t="shared" si="7"/>
        <v>0</v>
      </c>
      <c r="AH54" s="24" t="b">
        <f t="shared" si="9"/>
        <v>1</v>
      </c>
      <c r="AI54" t="b">
        <f>IF(ISNA(MATCH($X54,Locality!$O:$O,0)),FALSE,EXACT(X54,INDEX(Locality!$O:$O,(MATCH($X54,Locality!$O:$O,0)))))</f>
        <v>0</v>
      </c>
    </row>
    <row r="55" spans="1:35" ht="12.75">
      <c r="A55" s="52">
        <f t="shared" si="8"/>
        <v>54</v>
      </c>
      <c r="B55" s="56"/>
      <c r="C55" s="22"/>
      <c r="D55" s="22"/>
      <c r="E55" s="22"/>
      <c r="F55" s="22"/>
      <c r="G55" s="46"/>
      <c r="H55" s="46"/>
      <c r="I55" s="22"/>
      <c r="J55" s="46"/>
      <c r="K55" s="51"/>
      <c r="L55" s="46"/>
      <c r="M55" s="54"/>
      <c r="N55" s="54"/>
      <c r="O55" s="54"/>
      <c r="P55" s="46"/>
      <c r="Q55" s="46"/>
      <c r="R55" s="46"/>
      <c r="S55" s="55"/>
      <c r="T55" s="55"/>
      <c r="U55" s="51"/>
      <c r="V55" s="51"/>
      <c r="W55" s="51"/>
      <c r="X55" s="22"/>
      <c r="Y55" s="46"/>
      <c r="Z55" s="43" t="str">
        <f t="shared" si="0"/>
        <v>54--////</v>
      </c>
      <c r="AA55" s="24">
        <f t="shared" si="1"/>
        <v>0</v>
      </c>
      <c r="AB55" s="24">
        <f t="shared" si="2"/>
        <v>0</v>
      </c>
      <c r="AC55" s="24">
        <f t="shared" si="3"/>
        <v>0</v>
      </c>
      <c r="AD55" s="24">
        <f t="shared" si="4"/>
        <v>0</v>
      </c>
      <c r="AE55" s="24">
        <f t="shared" si="5"/>
        <v>0</v>
      </c>
      <c r="AF55" s="24">
        <f t="shared" si="6"/>
        <v>0</v>
      </c>
      <c r="AG55" s="24">
        <f t="shared" si="7"/>
        <v>0</v>
      </c>
      <c r="AH55" s="24" t="b">
        <f t="shared" si="9"/>
        <v>1</v>
      </c>
      <c r="AI55" t="b">
        <f>IF(ISNA(MATCH($X55,Locality!$O:$O,0)),FALSE,EXACT(X55,INDEX(Locality!$O:$O,(MATCH($X55,Locality!$O:$O,0)))))</f>
        <v>0</v>
      </c>
    </row>
    <row r="56" spans="1:35" ht="12.75">
      <c r="A56" s="52">
        <f t="shared" si="8"/>
        <v>55</v>
      </c>
      <c r="B56" s="56"/>
      <c r="C56" s="22"/>
      <c r="D56" s="22"/>
      <c r="E56" s="22"/>
      <c r="F56" s="22"/>
      <c r="G56" s="46"/>
      <c r="H56" s="46"/>
      <c r="I56" s="22"/>
      <c r="J56" s="46"/>
      <c r="K56" s="51"/>
      <c r="L56" s="46"/>
      <c r="M56" s="54"/>
      <c r="N56" s="54"/>
      <c r="O56" s="54"/>
      <c r="P56" s="46"/>
      <c r="Q56" s="46"/>
      <c r="R56" s="46"/>
      <c r="S56" s="55"/>
      <c r="T56" s="55"/>
      <c r="U56" s="51"/>
      <c r="V56" s="51"/>
      <c r="W56" s="51"/>
      <c r="X56" s="22"/>
      <c r="Y56" s="46"/>
      <c r="Z56" s="43" t="str">
        <f t="shared" si="0"/>
        <v>55--////</v>
      </c>
      <c r="AA56" s="24">
        <f t="shared" si="1"/>
        <v>0</v>
      </c>
      <c r="AB56" s="24">
        <f t="shared" si="2"/>
        <v>0</v>
      </c>
      <c r="AC56" s="24">
        <f t="shared" si="3"/>
        <v>0</v>
      </c>
      <c r="AD56" s="24">
        <f t="shared" si="4"/>
        <v>0</v>
      </c>
      <c r="AE56" s="24">
        <f t="shared" si="5"/>
        <v>0</v>
      </c>
      <c r="AF56" s="24">
        <f t="shared" si="6"/>
        <v>0</v>
      </c>
      <c r="AG56" s="24">
        <f t="shared" si="7"/>
        <v>0</v>
      </c>
      <c r="AH56" s="24" t="b">
        <f t="shared" si="9"/>
        <v>1</v>
      </c>
      <c r="AI56" t="b">
        <f>IF(ISNA(MATCH($X56,Locality!$O:$O,0)),FALSE,EXACT(X56,INDEX(Locality!$O:$O,(MATCH($X56,Locality!$O:$O,0)))))</f>
        <v>0</v>
      </c>
    </row>
    <row r="57" spans="1:35" ht="12.75">
      <c r="A57" s="52">
        <f t="shared" si="8"/>
        <v>56</v>
      </c>
      <c r="B57" s="56"/>
      <c r="C57" s="22"/>
      <c r="D57" s="22"/>
      <c r="E57" s="22"/>
      <c r="F57" s="22"/>
      <c r="G57" s="46"/>
      <c r="H57" s="46"/>
      <c r="I57" s="22"/>
      <c r="J57" s="46"/>
      <c r="K57" s="51"/>
      <c r="L57" s="46"/>
      <c r="M57" s="54"/>
      <c r="N57" s="54"/>
      <c r="O57" s="54"/>
      <c r="P57" s="46"/>
      <c r="Q57" s="46"/>
      <c r="R57" s="46"/>
      <c r="S57" s="55"/>
      <c r="T57" s="55"/>
      <c r="U57" s="51"/>
      <c r="V57" s="51"/>
      <c r="W57" s="51"/>
      <c r="X57" s="22"/>
      <c r="Y57" s="46"/>
      <c r="Z57" s="43" t="str">
        <f t="shared" si="0"/>
        <v>56--////</v>
      </c>
      <c r="AA57" s="24">
        <f t="shared" si="1"/>
        <v>0</v>
      </c>
      <c r="AB57" s="24">
        <f t="shared" si="2"/>
        <v>0</v>
      </c>
      <c r="AC57" s="24">
        <f t="shared" si="3"/>
        <v>0</v>
      </c>
      <c r="AD57" s="24">
        <f t="shared" si="4"/>
        <v>0</v>
      </c>
      <c r="AE57" s="24">
        <f t="shared" si="5"/>
        <v>0</v>
      </c>
      <c r="AF57" s="24">
        <f t="shared" si="6"/>
        <v>0</v>
      </c>
      <c r="AG57" s="24">
        <f t="shared" si="7"/>
        <v>0</v>
      </c>
      <c r="AH57" s="24" t="b">
        <f t="shared" si="9"/>
        <v>1</v>
      </c>
      <c r="AI57" t="b">
        <f>IF(ISNA(MATCH($X57,Locality!$O:$O,0)),FALSE,EXACT(X57,INDEX(Locality!$O:$O,(MATCH($X57,Locality!$O:$O,0)))))</f>
        <v>0</v>
      </c>
    </row>
    <row r="58" spans="1:35" ht="12.75">
      <c r="A58" s="52">
        <f t="shared" si="8"/>
        <v>57</v>
      </c>
      <c r="B58" s="56"/>
      <c r="C58" s="22"/>
      <c r="D58" s="22"/>
      <c r="E58" s="22"/>
      <c r="F58" s="22"/>
      <c r="G58" s="46"/>
      <c r="H58" s="46"/>
      <c r="I58" s="22"/>
      <c r="J58" s="46"/>
      <c r="K58" s="51"/>
      <c r="L58" s="46"/>
      <c r="M58" s="54"/>
      <c r="N58" s="54"/>
      <c r="O58" s="54"/>
      <c r="P58" s="46"/>
      <c r="Q58" s="46"/>
      <c r="R58" s="46"/>
      <c r="S58" s="55"/>
      <c r="T58" s="55"/>
      <c r="U58" s="51"/>
      <c r="V58" s="51"/>
      <c r="W58" s="51"/>
      <c r="X58" s="22"/>
      <c r="Y58" s="46"/>
      <c r="Z58" s="43" t="str">
        <f t="shared" si="0"/>
        <v>57--////</v>
      </c>
      <c r="AA58" s="24">
        <f t="shared" si="1"/>
        <v>0</v>
      </c>
      <c r="AB58" s="24">
        <f t="shared" si="2"/>
        <v>0</v>
      </c>
      <c r="AC58" s="24">
        <f t="shared" si="3"/>
        <v>0</v>
      </c>
      <c r="AD58" s="24">
        <f t="shared" si="4"/>
        <v>0</v>
      </c>
      <c r="AE58" s="24">
        <f t="shared" si="5"/>
        <v>0</v>
      </c>
      <c r="AF58" s="24">
        <f t="shared" si="6"/>
        <v>0</v>
      </c>
      <c r="AG58" s="24">
        <f t="shared" si="7"/>
        <v>0</v>
      </c>
      <c r="AH58" s="24" t="b">
        <f t="shared" si="9"/>
        <v>1</v>
      </c>
      <c r="AI58" t="b">
        <f>IF(ISNA(MATCH($X58,Locality!$O:$O,0)),FALSE,EXACT(X58,INDEX(Locality!$O:$O,(MATCH($X58,Locality!$O:$O,0)))))</f>
        <v>0</v>
      </c>
    </row>
    <row r="59" spans="1:35" ht="12.75">
      <c r="A59" s="52">
        <f t="shared" si="8"/>
        <v>58</v>
      </c>
      <c r="B59" s="56"/>
      <c r="C59" s="22"/>
      <c r="D59" s="22"/>
      <c r="E59" s="22"/>
      <c r="F59" s="22"/>
      <c r="G59" s="46"/>
      <c r="H59" s="46"/>
      <c r="I59" s="22"/>
      <c r="J59" s="46"/>
      <c r="K59" s="51"/>
      <c r="L59" s="46"/>
      <c r="M59" s="54"/>
      <c r="N59" s="54"/>
      <c r="O59" s="54"/>
      <c r="P59" s="46"/>
      <c r="Q59" s="46"/>
      <c r="R59" s="46"/>
      <c r="S59" s="55"/>
      <c r="T59" s="55"/>
      <c r="U59" s="51"/>
      <c r="V59" s="51"/>
      <c r="W59" s="51"/>
      <c r="X59" s="22"/>
      <c r="Y59" s="46"/>
      <c r="Z59" s="43" t="str">
        <f t="shared" si="0"/>
        <v>58--////</v>
      </c>
      <c r="AA59" s="24">
        <f t="shared" si="1"/>
        <v>0</v>
      </c>
      <c r="AB59" s="24">
        <f t="shared" si="2"/>
        <v>0</v>
      </c>
      <c r="AC59" s="24">
        <f t="shared" si="3"/>
        <v>0</v>
      </c>
      <c r="AD59" s="24">
        <f t="shared" si="4"/>
        <v>0</v>
      </c>
      <c r="AE59" s="24">
        <f t="shared" si="5"/>
        <v>0</v>
      </c>
      <c r="AF59" s="24">
        <f t="shared" si="6"/>
        <v>0</v>
      </c>
      <c r="AG59" s="24">
        <f t="shared" si="7"/>
        <v>0</v>
      </c>
      <c r="AH59" s="24" t="b">
        <f t="shared" si="9"/>
        <v>1</v>
      </c>
      <c r="AI59" t="b">
        <f>IF(ISNA(MATCH($X59,Locality!$O:$O,0)),FALSE,EXACT(X59,INDEX(Locality!$O:$O,(MATCH($X59,Locality!$O:$O,0)))))</f>
        <v>0</v>
      </c>
    </row>
    <row r="60" spans="1:35" ht="12.75">
      <c r="A60" s="52">
        <f t="shared" si="8"/>
        <v>59</v>
      </c>
      <c r="B60" s="56"/>
      <c r="C60" s="22"/>
      <c r="D60" s="22"/>
      <c r="E60" s="22"/>
      <c r="F60" s="22"/>
      <c r="G60" s="46"/>
      <c r="H60" s="46"/>
      <c r="I60" s="22"/>
      <c r="J60" s="46"/>
      <c r="K60" s="51"/>
      <c r="L60" s="46"/>
      <c r="M60" s="54"/>
      <c r="N60" s="54"/>
      <c r="O60" s="54"/>
      <c r="P60" s="46"/>
      <c r="Q60" s="46"/>
      <c r="R60" s="46"/>
      <c r="S60" s="55"/>
      <c r="T60" s="55"/>
      <c r="U60" s="51"/>
      <c r="V60" s="51"/>
      <c r="W60" s="51"/>
      <c r="X60" s="22"/>
      <c r="Y60" s="46"/>
      <c r="Z60" s="43" t="str">
        <f t="shared" si="0"/>
        <v>59--////</v>
      </c>
      <c r="AA60" s="24">
        <f t="shared" si="1"/>
        <v>0</v>
      </c>
      <c r="AB60" s="24">
        <f t="shared" si="2"/>
        <v>0</v>
      </c>
      <c r="AC60" s="24">
        <f t="shared" si="3"/>
        <v>0</v>
      </c>
      <c r="AD60" s="24">
        <f t="shared" si="4"/>
        <v>0</v>
      </c>
      <c r="AE60" s="24">
        <f t="shared" si="5"/>
        <v>0</v>
      </c>
      <c r="AF60" s="24">
        <f t="shared" si="6"/>
        <v>0</v>
      </c>
      <c r="AG60" s="24">
        <f t="shared" si="7"/>
        <v>0</v>
      </c>
      <c r="AH60" s="24" t="b">
        <f t="shared" si="9"/>
        <v>1</v>
      </c>
      <c r="AI60" t="b">
        <f>IF(ISNA(MATCH($X60,Locality!$O:$O,0)),FALSE,EXACT(X60,INDEX(Locality!$O:$O,(MATCH($X60,Locality!$O:$O,0)))))</f>
        <v>0</v>
      </c>
    </row>
    <row r="61" spans="1:35" ht="12.75">
      <c r="A61" s="52">
        <f t="shared" si="8"/>
        <v>60</v>
      </c>
      <c r="B61" s="56"/>
      <c r="C61" s="22"/>
      <c r="D61" s="22"/>
      <c r="E61" s="22"/>
      <c r="F61" s="22"/>
      <c r="G61" s="46"/>
      <c r="H61" s="46"/>
      <c r="I61" s="22"/>
      <c r="J61" s="46"/>
      <c r="K61" s="51"/>
      <c r="L61" s="46"/>
      <c r="M61" s="54"/>
      <c r="N61" s="54"/>
      <c r="O61" s="54"/>
      <c r="P61" s="46"/>
      <c r="Q61" s="46"/>
      <c r="R61" s="46"/>
      <c r="S61" s="55"/>
      <c r="T61" s="55"/>
      <c r="U61" s="51"/>
      <c r="V61" s="51"/>
      <c r="W61" s="51"/>
      <c r="X61" s="22"/>
      <c r="Y61" s="46"/>
      <c r="Z61" s="43" t="str">
        <f t="shared" si="0"/>
        <v>60--////</v>
      </c>
      <c r="AA61" s="24">
        <f t="shared" si="1"/>
        <v>0</v>
      </c>
      <c r="AB61" s="24">
        <f t="shared" si="2"/>
        <v>0</v>
      </c>
      <c r="AC61" s="24">
        <f t="shared" si="3"/>
        <v>0</v>
      </c>
      <c r="AD61" s="24">
        <f t="shared" si="4"/>
        <v>0</v>
      </c>
      <c r="AE61" s="24">
        <f t="shared" si="5"/>
        <v>0</v>
      </c>
      <c r="AF61" s="24">
        <f t="shared" si="6"/>
        <v>0</v>
      </c>
      <c r="AG61" s="24">
        <f t="shared" si="7"/>
        <v>0</v>
      </c>
      <c r="AH61" s="24" t="b">
        <f t="shared" si="9"/>
        <v>1</v>
      </c>
      <c r="AI61" t="b">
        <f>IF(ISNA(MATCH($X61,Locality!$O:$O,0)),FALSE,EXACT(X61,INDEX(Locality!$O:$O,(MATCH($X61,Locality!$O:$O,0)))))</f>
        <v>0</v>
      </c>
    </row>
    <row r="62" spans="1:35" ht="12.75">
      <c r="A62" s="52">
        <f t="shared" si="8"/>
        <v>61</v>
      </c>
      <c r="B62" s="56"/>
      <c r="C62" s="22"/>
      <c r="D62" s="22"/>
      <c r="E62" s="22"/>
      <c r="F62" s="22"/>
      <c r="G62" s="46"/>
      <c r="H62" s="46"/>
      <c r="I62" s="22"/>
      <c r="J62" s="46"/>
      <c r="K62" s="51"/>
      <c r="L62" s="46"/>
      <c r="M62" s="54"/>
      <c r="N62" s="54"/>
      <c r="O62" s="54"/>
      <c r="P62" s="46"/>
      <c r="Q62" s="46"/>
      <c r="R62" s="46"/>
      <c r="S62" s="55"/>
      <c r="T62" s="55"/>
      <c r="U62" s="51"/>
      <c r="V62" s="51"/>
      <c r="W62" s="51"/>
      <c r="X62" s="22"/>
      <c r="Y62" s="46"/>
      <c r="Z62" s="43" t="str">
        <f t="shared" si="0"/>
        <v>61--////</v>
      </c>
      <c r="AA62" s="24">
        <f t="shared" si="1"/>
        <v>0</v>
      </c>
      <c r="AB62" s="24">
        <f t="shared" si="2"/>
        <v>0</v>
      </c>
      <c r="AC62" s="24">
        <f t="shared" si="3"/>
        <v>0</v>
      </c>
      <c r="AD62" s="24">
        <f t="shared" si="4"/>
        <v>0</v>
      </c>
      <c r="AE62" s="24">
        <f t="shared" si="5"/>
        <v>0</v>
      </c>
      <c r="AF62" s="24">
        <f t="shared" si="6"/>
        <v>0</v>
      </c>
      <c r="AG62" s="24">
        <f t="shared" si="7"/>
        <v>0</v>
      </c>
      <c r="AH62" s="24" t="b">
        <f t="shared" si="9"/>
        <v>1</v>
      </c>
      <c r="AI62" t="b">
        <f>IF(ISNA(MATCH($X62,Locality!$O:$O,0)),FALSE,EXACT(X62,INDEX(Locality!$O:$O,(MATCH($X62,Locality!$O:$O,0)))))</f>
        <v>0</v>
      </c>
    </row>
    <row r="63" spans="1:35" ht="12.75">
      <c r="A63" s="52">
        <f t="shared" si="8"/>
        <v>62</v>
      </c>
      <c r="B63" s="56"/>
      <c r="C63" s="22"/>
      <c r="D63" s="22"/>
      <c r="E63" s="22"/>
      <c r="F63" s="22"/>
      <c r="G63" s="46"/>
      <c r="H63" s="46"/>
      <c r="I63" s="22"/>
      <c r="J63" s="46"/>
      <c r="K63" s="51"/>
      <c r="L63" s="46"/>
      <c r="M63" s="54"/>
      <c r="N63" s="54"/>
      <c r="O63" s="54"/>
      <c r="P63" s="46"/>
      <c r="Q63" s="46"/>
      <c r="R63" s="46"/>
      <c r="S63" s="55"/>
      <c r="T63" s="55"/>
      <c r="U63" s="51"/>
      <c r="V63" s="51"/>
      <c r="W63" s="51"/>
      <c r="X63" s="22"/>
      <c r="Y63" s="46"/>
      <c r="Z63" s="43" t="str">
        <f t="shared" si="0"/>
        <v>62--////</v>
      </c>
      <c r="AA63" s="24">
        <f t="shared" si="1"/>
        <v>0</v>
      </c>
      <c r="AB63" s="24">
        <f t="shared" si="2"/>
        <v>0</v>
      </c>
      <c r="AC63" s="24">
        <f t="shared" si="3"/>
        <v>0</v>
      </c>
      <c r="AD63" s="24">
        <f t="shared" si="4"/>
        <v>0</v>
      </c>
      <c r="AE63" s="24">
        <f t="shared" si="5"/>
        <v>0</v>
      </c>
      <c r="AF63" s="24">
        <f t="shared" si="6"/>
        <v>0</v>
      </c>
      <c r="AG63" s="24">
        <f t="shared" si="7"/>
        <v>0</v>
      </c>
      <c r="AH63" s="24" t="b">
        <f t="shared" si="9"/>
        <v>1</v>
      </c>
      <c r="AI63" t="b">
        <f>IF(ISNA(MATCH($X63,Locality!$O:$O,0)),FALSE,EXACT(X63,INDEX(Locality!$O:$O,(MATCH($X63,Locality!$O:$O,0)))))</f>
        <v>0</v>
      </c>
    </row>
    <row r="64" spans="1:35" ht="12.75">
      <c r="A64" s="52">
        <f t="shared" si="8"/>
        <v>63</v>
      </c>
      <c r="B64" s="56"/>
      <c r="C64" s="22"/>
      <c r="D64" s="22"/>
      <c r="E64" s="22"/>
      <c r="F64" s="22"/>
      <c r="G64" s="46"/>
      <c r="H64" s="46"/>
      <c r="I64" s="22"/>
      <c r="J64" s="46"/>
      <c r="K64" s="51"/>
      <c r="L64" s="46"/>
      <c r="M64" s="54"/>
      <c r="N64" s="54"/>
      <c r="O64" s="54"/>
      <c r="P64" s="46"/>
      <c r="Q64" s="46"/>
      <c r="R64" s="46"/>
      <c r="S64" s="55"/>
      <c r="T64" s="55"/>
      <c r="U64" s="51"/>
      <c r="V64" s="51"/>
      <c r="W64" s="51"/>
      <c r="X64" s="22"/>
      <c r="Y64" s="46"/>
      <c r="Z64" s="43" t="str">
        <f t="shared" si="0"/>
        <v>63--////</v>
      </c>
      <c r="AA64" s="24">
        <f t="shared" si="1"/>
        <v>0</v>
      </c>
      <c r="AB64" s="24">
        <f t="shared" si="2"/>
        <v>0</v>
      </c>
      <c r="AC64" s="24">
        <f t="shared" si="3"/>
        <v>0</v>
      </c>
      <c r="AD64" s="24">
        <f t="shared" si="4"/>
        <v>0</v>
      </c>
      <c r="AE64" s="24">
        <f t="shared" si="5"/>
        <v>0</v>
      </c>
      <c r="AF64" s="24">
        <f t="shared" si="6"/>
        <v>0</v>
      </c>
      <c r="AG64" s="24">
        <f t="shared" si="7"/>
        <v>0</v>
      </c>
      <c r="AH64" s="24" t="b">
        <f t="shared" si="9"/>
        <v>1</v>
      </c>
      <c r="AI64" t="b">
        <f>IF(ISNA(MATCH($X64,Locality!$O:$O,0)),FALSE,EXACT(X64,INDEX(Locality!$O:$O,(MATCH($X64,Locality!$O:$O,0)))))</f>
        <v>0</v>
      </c>
    </row>
    <row r="65" spans="1:35" ht="12.75">
      <c r="A65" s="52">
        <f t="shared" si="8"/>
        <v>64</v>
      </c>
      <c r="B65" s="56"/>
      <c r="C65" s="22"/>
      <c r="D65" s="22"/>
      <c r="E65" s="22"/>
      <c r="F65" s="22"/>
      <c r="G65" s="46"/>
      <c r="H65" s="46"/>
      <c r="I65" s="22"/>
      <c r="J65" s="46"/>
      <c r="K65" s="51"/>
      <c r="L65" s="46"/>
      <c r="M65" s="54"/>
      <c r="N65" s="54"/>
      <c r="O65" s="54"/>
      <c r="P65" s="46"/>
      <c r="Q65" s="46"/>
      <c r="R65" s="46"/>
      <c r="S65" s="55"/>
      <c r="T65" s="55"/>
      <c r="U65" s="51"/>
      <c r="V65" s="51"/>
      <c r="W65" s="51"/>
      <c r="X65" s="22"/>
      <c r="Y65" s="46"/>
      <c r="Z65" s="43" t="str">
        <f t="shared" si="0"/>
        <v>64--////</v>
      </c>
      <c r="AA65" s="24">
        <f t="shared" si="1"/>
        <v>0</v>
      </c>
      <c r="AB65" s="24">
        <f t="shared" si="2"/>
        <v>0</v>
      </c>
      <c r="AC65" s="24">
        <f t="shared" si="3"/>
        <v>0</v>
      </c>
      <c r="AD65" s="24">
        <f t="shared" si="4"/>
        <v>0</v>
      </c>
      <c r="AE65" s="24">
        <f t="shared" si="5"/>
        <v>0</v>
      </c>
      <c r="AF65" s="24">
        <f t="shared" si="6"/>
        <v>0</v>
      </c>
      <c r="AG65" s="24">
        <f t="shared" si="7"/>
        <v>0</v>
      </c>
      <c r="AH65" s="24" t="b">
        <f t="shared" si="9"/>
        <v>1</v>
      </c>
      <c r="AI65" t="b">
        <f>IF(ISNA(MATCH($X65,Locality!$O:$O,0)),FALSE,EXACT(X65,INDEX(Locality!$O:$O,(MATCH($X65,Locality!$O:$O,0)))))</f>
        <v>0</v>
      </c>
    </row>
    <row r="66" spans="1:35" ht="12.75">
      <c r="A66" s="52">
        <f t="shared" si="8"/>
        <v>65</v>
      </c>
      <c r="B66" s="56"/>
      <c r="C66" s="22"/>
      <c r="D66" s="22"/>
      <c r="E66" s="22"/>
      <c r="F66" s="22"/>
      <c r="G66" s="46"/>
      <c r="H66" s="46"/>
      <c r="I66" s="22"/>
      <c r="J66" s="46"/>
      <c r="K66" s="51"/>
      <c r="L66" s="46"/>
      <c r="M66" s="54"/>
      <c r="N66" s="54"/>
      <c r="O66" s="54"/>
      <c r="P66" s="46"/>
      <c r="Q66" s="46"/>
      <c r="R66" s="46"/>
      <c r="S66" s="55"/>
      <c r="T66" s="55"/>
      <c r="U66" s="51"/>
      <c r="V66" s="51"/>
      <c r="W66" s="51"/>
      <c r="X66" s="22"/>
      <c r="Y66" s="46"/>
      <c r="Z66" s="43" t="str">
        <f aca="true" t="shared" si="10" ref="Z66:Z129">CONCATENATE(A66,"--/",B66,"/",D66,"/",X66,"/",IF(U66="","",TEXT(U66,"yyyy-mm-dd")))</f>
        <v>65--////</v>
      </c>
      <c r="AA66" s="24">
        <f aca="true" t="shared" si="11" ref="AA66:AA129">IF(LEN(B66)&gt;0,1,0)</f>
        <v>0</v>
      </c>
      <c r="AB66" s="24">
        <f aca="true" t="shared" si="12" ref="AB66:AB129">IF(LEN(C66)&gt;0,1,0)</f>
        <v>0</v>
      </c>
      <c r="AC66" s="24">
        <f aca="true" t="shared" si="13" ref="AC66:AC129">IF(LEN(D66)&gt;0,1,0)</f>
        <v>0</v>
      </c>
      <c r="AD66" s="24">
        <f aca="true" t="shared" si="14" ref="AD66:AD129">IF(LEN(E66)&gt;0,1,0)</f>
        <v>0</v>
      </c>
      <c r="AE66" s="24">
        <f aca="true" t="shared" si="15" ref="AE66:AE129">IF(LEN(F66)&gt;0,1,0)</f>
        <v>0</v>
      </c>
      <c r="AF66" s="24">
        <f aca="true" t="shared" si="16" ref="AF66:AF129">IF(LEN(I66)&gt;0,1,0)</f>
        <v>0</v>
      </c>
      <c r="AG66" s="24">
        <f aca="true" t="shared" si="17" ref="AG66:AG129">IF(LEN(X66)&gt;0,1,0)</f>
        <v>0</v>
      </c>
      <c r="AH66" s="24" t="b">
        <f t="shared" si="9"/>
        <v>1</v>
      </c>
      <c r="AI66" t="b">
        <f>IF(ISNA(MATCH($X66,Locality!$O:$O,0)),FALSE,EXACT(X66,INDEX(Locality!$O:$O,(MATCH($X66,Locality!$O:$O,0)))))</f>
        <v>0</v>
      </c>
    </row>
    <row r="67" spans="1:35" ht="12.75">
      <c r="A67" s="52">
        <f aca="true" t="shared" si="18" ref="A67:A130">SUM(A66,1)</f>
        <v>66</v>
      </c>
      <c r="B67" s="56"/>
      <c r="C67" s="22"/>
      <c r="D67" s="22"/>
      <c r="E67" s="22"/>
      <c r="F67" s="22"/>
      <c r="G67" s="46"/>
      <c r="H67" s="46"/>
      <c r="I67" s="22"/>
      <c r="J67" s="46"/>
      <c r="K67" s="51"/>
      <c r="L67" s="46"/>
      <c r="M67" s="54"/>
      <c r="N67" s="54"/>
      <c r="O67" s="54"/>
      <c r="P67" s="46"/>
      <c r="Q67" s="46"/>
      <c r="R67" s="46"/>
      <c r="S67" s="55"/>
      <c r="T67" s="55"/>
      <c r="U67" s="51"/>
      <c r="V67" s="51"/>
      <c r="W67" s="51"/>
      <c r="X67" s="22"/>
      <c r="Y67" s="46"/>
      <c r="Z67" s="43" t="str">
        <f t="shared" si="10"/>
        <v>66--////</v>
      </c>
      <c r="AA67" s="24">
        <f t="shared" si="11"/>
        <v>0</v>
      </c>
      <c r="AB67" s="24">
        <f t="shared" si="12"/>
        <v>0</v>
      </c>
      <c r="AC67" s="24">
        <f t="shared" si="13"/>
        <v>0</v>
      </c>
      <c r="AD67" s="24">
        <f t="shared" si="14"/>
        <v>0</v>
      </c>
      <c r="AE67" s="24">
        <f t="shared" si="15"/>
        <v>0</v>
      </c>
      <c r="AF67" s="24">
        <f t="shared" si="16"/>
        <v>0</v>
      </c>
      <c r="AG67" s="24">
        <f t="shared" si="17"/>
        <v>0</v>
      </c>
      <c r="AH67" s="24" t="b">
        <f aca="true" t="shared" si="19" ref="AH67:AH130">IF(SUM(AA67:AG67)=7,TRUE,IF(SUM(AA67:AG67)=0,TRUE,FALSE))</f>
        <v>1</v>
      </c>
      <c r="AI67" t="b">
        <f>IF(ISNA(MATCH($X67,Locality!$O:$O,0)),FALSE,EXACT(X67,INDEX(Locality!$O:$O,(MATCH($X67,Locality!$O:$O,0)))))</f>
        <v>0</v>
      </c>
    </row>
    <row r="68" spans="1:35" ht="12.75">
      <c r="A68" s="52">
        <f t="shared" si="18"/>
        <v>67</v>
      </c>
      <c r="B68" s="56"/>
      <c r="C68" s="22"/>
      <c r="D68" s="22"/>
      <c r="E68" s="22"/>
      <c r="F68" s="22"/>
      <c r="G68" s="46"/>
      <c r="H68" s="46"/>
      <c r="I68" s="22"/>
      <c r="J68" s="46"/>
      <c r="K68" s="51"/>
      <c r="L68" s="46"/>
      <c r="M68" s="54"/>
      <c r="N68" s="54"/>
      <c r="O68" s="54"/>
      <c r="P68" s="46"/>
      <c r="Q68" s="46"/>
      <c r="R68" s="46"/>
      <c r="S68" s="55"/>
      <c r="T68" s="55"/>
      <c r="U68" s="51"/>
      <c r="V68" s="51"/>
      <c r="W68" s="51"/>
      <c r="X68" s="22"/>
      <c r="Y68" s="46"/>
      <c r="Z68" s="43" t="str">
        <f t="shared" si="10"/>
        <v>67--////</v>
      </c>
      <c r="AA68" s="24">
        <f t="shared" si="11"/>
        <v>0</v>
      </c>
      <c r="AB68" s="24">
        <f t="shared" si="12"/>
        <v>0</v>
      </c>
      <c r="AC68" s="24">
        <f t="shared" si="13"/>
        <v>0</v>
      </c>
      <c r="AD68" s="24">
        <f t="shared" si="14"/>
        <v>0</v>
      </c>
      <c r="AE68" s="24">
        <f t="shared" si="15"/>
        <v>0</v>
      </c>
      <c r="AF68" s="24">
        <f t="shared" si="16"/>
        <v>0</v>
      </c>
      <c r="AG68" s="24">
        <f t="shared" si="17"/>
        <v>0</v>
      </c>
      <c r="AH68" s="24" t="b">
        <f t="shared" si="19"/>
        <v>1</v>
      </c>
      <c r="AI68" t="b">
        <f>IF(ISNA(MATCH($X68,Locality!$O:$O,0)),FALSE,EXACT(X68,INDEX(Locality!$O:$O,(MATCH($X68,Locality!$O:$O,0)))))</f>
        <v>0</v>
      </c>
    </row>
    <row r="69" spans="1:35" ht="12.75">
      <c r="A69" s="52">
        <f t="shared" si="18"/>
        <v>68</v>
      </c>
      <c r="B69" s="56"/>
      <c r="C69" s="22"/>
      <c r="D69" s="22"/>
      <c r="E69" s="22"/>
      <c r="F69" s="22"/>
      <c r="G69" s="46"/>
      <c r="H69" s="46"/>
      <c r="I69" s="22"/>
      <c r="J69" s="46"/>
      <c r="K69" s="51"/>
      <c r="L69" s="46"/>
      <c r="M69" s="54"/>
      <c r="N69" s="54"/>
      <c r="O69" s="54"/>
      <c r="P69" s="46"/>
      <c r="Q69" s="46"/>
      <c r="R69" s="46"/>
      <c r="S69" s="55"/>
      <c r="T69" s="55"/>
      <c r="U69" s="51"/>
      <c r="V69" s="51"/>
      <c r="W69" s="51"/>
      <c r="X69" s="22"/>
      <c r="Y69" s="46"/>
      <c r="Z69" s="43" t="str">
        <f t="shared" si="10"/>
        <v>68--////</v>
      </c>
      <c r="AA69" s="24">
        <f t="shared" si="11"/>
        <v>0</v>
      </c>
      <c r="AB69" s="24">
        <f t="shared" si="12"/>
        <v>0</v>
      </c>
      <c r="AC69" s="24">
        <f t="shared" si="13"/>
        <v>0</v>
      </c>
      <c r="AD69" s="24">
        <f t="shared" si="14"/>
        <v>0</v>
      </c>
      <c r="AE69" s="24">
        <f t="shared" si="15"/>
        <v>0</v>
      </c>
      <c r="AF69" s="24">
        <f t="shared" si="16"/>
        <v>0</v>
      </c>
      <c r="AG69" s="24">
        <f t="shared" si="17"/>
        <v>0</v>
      </c>
      <c r="AH69" s="24" t="b">
        <f t="shared" si="19"/>
        <v>1</v>
      </c>
      <c r="AI69" t="b">
        <f>IF(ISNA(MATCH($X69,Locality!$O:$O,0)),FALSE,EXACT(X69,INDEX(Locality!$O:$O,(MATCH($X69,Locality!$O:$O,0)))))</f>
        <v>0</v>
      </c>
    </row>
    <row r="70" spans="1:35" ht="12.75">
      <c r="A70" s="52">
        <f t="shared" si="18"/>
        <v>69</v>
      </c>
      <c r="B70" s="56"/>
      <c r="C70" s="22"/>
      <c r="D70" s="22"/>
      <c r="E70" s="22"/>
      <c r="F70" s="22"/>
      <c r="G70" s="46"/>
      <c r="H70" s="46"/>
      <c r="I70" s="22"/>
      <c r="J70" s="46"/>
      <c r="K70" s="51"/>
      <c r="L70" s="46"/>
      <c r="M70" s="54"/>
      <c r="N70" s="54"/>
      <c r="O70" s="54"/>
      <c r="P70" s="46"/>
      <c r="Q70" s="46"/>
      <c r="R70" s="46"/>
      <c r="S70" s="55"/>
      <c r="T70" s="55"/>
      <c r="U70" s="51"/>
      <c r="V70" s="51"/>
      <c r="W70" s="51"/>
      <c r="X70" s="22"/>
      <c r="Y70" s="46"/>
      <c r="Z70" s="43" t="str">
        <f t="shared" si="10"/>
        <v>69--////</v>
      </c>
      <c r="AA70" s="24">
        <f t="shared" si="11"/>
        <v>0</v>
      </c>
      <c r="AB70" s="24">
        <f t="shared" si="12"/>
        <v>0</v>
      </c>
      <c r="AC70" s="24">
        <f t="shared" si="13"/>
        <v>0</v>
      </c>
      <c r="AD70" s="24">
        <f t="shared" si="14"/>
        <v>0</v>
      </c>
      <c r="AE70" s="24">
        <f t="shared" si="15"/>
        <v>0</v>
      </c>
      <c r="AF70" s="24">
        <f t="shared" si="16"/>
        <v>0</v>
      </c>
      <c r="AG70" s="24">
        <f t="shared" si="17"/>
        <v>0</v>
      </c>
      <c r="AH70" s="24" t="b">
        <f t="shared" si="19"/>
        <v>1</v>
      </c>
      <c r="AI70" t="b">
        <f>IF(ISNA(MATCH($X70,Locality!$O:$O,0)),FALSE,EXACT(X70,INDEX(Locality!$O:$O,(MATCH($X70,Locality!$O:$O,0)))))</f>
        <v>0</v>
      </c>
    </row>
    <row r="71" spans="1:35" ht="12.75">
      <c r="A71" s="52">
        <f t="shared" si="18"/>
        <v>70</v>
      </c>
      <c r="B71" s="56"/>
      <c r="C71" s="22"/>
      <c r="D71" s="22"/>
      <c r="E71" s="22"/>
      <c r="F71" s="22"/>
      <c r="G71" s="46"/>
      <c r="H71" s="46"/>
      <c r="I71" s="22"/>
      <c r="J71" s="46"/>
      <c r="K71" s="51"/>
      <c r="L71" s="46"/>
      <c r="M71" s="54"/>
      <c r="N71" s="54"/>
      <c r="O71" s="54"/>
      <c r="P71" s="46"/>
      <c r="Q71" s="46"/>
      <c r="R71" s="46"/>
      <c r="S71" s="55"/>
      <c r="T71" s="55"/>
      <c r="U71" s="51"/>
      <c r="V71" s="51"/>
      <c r="W71" s="51"/>
      <c r="X71" s="22"/>
      <c r="Y71" s="46"/>
      <c r="Z71" s="43" t="str">
        <f t="shared" si="10"/>
        <v>70--////</v>
      </c>
      <c r="AA71" s="24">
        <f t="shared" si="11"/>
        <v>0</v>
      </c>
      <c r="AB71" s="24">
        <f t="shared" si="12"/>
        <v>0</v>
      </c>
      <c r="AC71" s="24">
        <f t="shared" si="13"/>
        <v>0</v>
      </c>
      <c r="AD71" s="24">
        <f t="shared" si="14"/>
        <v>0</v>
      </c>
      <c r="AE71" s="24">
        <f t="shared" si="15"/>
        <v>0</v>
      </c>
      <c r="AF71" s="24">
        <f t="shared" si="16"/>
        <v>0</v>
      </c>
      <c r="AG71" s="24">
        <f t="shared" si="17"/>
        <v>0</v>
      </c>
      <c r="AH71" s="24" t="b">
        <f t="shared" si="19"/>
        <v>1</v>
      </c>
      <c r="AI71" t="b">
        <f>IF(ISNA(MATCH($X71,Locality!$O:$O,0)),FALSE,EXACT(X71,INDEX(Locality!$O:$O,(MATCH($X71,Locality!$O:$O,0)))))</f>
        <v>0</v>
      </c>
    </row>
    <row r="72" spans="1:35" ht="12.75">
      <c r="A72" s="52">
        <f t="shared" si="18"/>
        <v>71</v>
      </c>
      <c r="B72" s="56"/>
      <c r="C72" s="22"/>
      <c r="D72" s="22"/>
      <c r="E72" s="22"/>
      <c r="F72" s="22"/>
      <c r="G72" s="46"/>
      <c r="H72" s="46"/>
      <c r="I72" s="22"/>
      <c r="J72" s="46"/>
      <c r="K72" s="51"/>
      <c r="L72" s="46"/>
      <c r="M72" s="54"/>
      <c r="N72" s="54"/>
      <c r="O72" s="54"/>
      <c r="P72" s="46"/>
      <c r="Q72" s="46"/>
      <c r="R72" s="46"/>
      <c r="S72" s="55"/>
      <c r="T72" s="55"/>
      <c r="U72" s="51"/>
      <c r="V72" s="51"/>
      <c r="W72" s="51"/>
      <c r="X72" s="22"/>
      <c r="Y72" s="46"/>
      <c r="Z72" s="43" t="str">
        <f t="shared" si="10"/>
        <v>71--////</v>
      </c>
      <c r="AA72" s="24">
        <f t="shared" si="11"/>
        <v>0</v>
      </c>
      <c r="AB72" s="24">
        <f t="shared" si="12"/>
        <v>0</v>
      </c>
      <c r="AC72" s="24">
        <f t="shared" si="13"/>
        <v>0</v>
      </c>
      <c r="AD72" s="24">
        <f t="shared" si="14"/>
        <v>0</v>
      </c>
      <c r="AE72" s="24">
        <f t="shared" si="15"/>
        <v>0</v>
      </c>
      <c r="AF72" s="24">
        <f t="shared" si="16"/>
        <v>0</v>
      </c>
      <c r="AG72" s="24">
        <f t="shared" si="17"/>
        <v>0</v>
      </c>
      <c r="AH72" s="24" t="b">
        <f t="shared" si="19"/>
        <v>1</v>
      </c>
      <c r="AI72" t="b">
        <f>IF(ISNA(MATCH($X72,Locality!$O:$O,0)),FALSE,EXACT(X72,INDEX(Locality!$O:$O,(MATCH($X72,Locality!$O:$O,0)))))</f>
        <v>0</v>
      </c>
    </row>
    <row r="73" spans="1:35" ht="12.75">
      <c r="A73" s="52">
        <f t="shared" si="18"/>
        <v>72</v>
      </c>
      <c r="B73" s="56"/>
      <c r="C73" s="22"/>
      <c r="D73" s="22"/>
      <c r="E73" s="22"/>
      <c r="F73" s="22"/>
      <c r="G73" s="46"/>
      <c r="H73" s="46"/>
      <c r="I73" s="22"/>
      <c r="J73" s="46"/>
      <c r="K73" s="51"/>
      <c r="L73" s="46"/>
      <c r="M73" s="54"/>
      <c r="N73" s="54"/>
      <c r="O73" s="54"/>
      <c r="P73" s="46"/>
      <c r="Q73" s="46"/>
      <c r="R73" s="46"/>
      <c r="S73" s="55"/>
      <c r="T73" s="55"/>
      <c r="U73" s="51"/>
      <c r="V73" s="51"/>
      <c r="W73" s="51"/>
      <c r="X73" s="22"/>
      <c r="Y73" s="46"/>
      <c r="Z73" s="43" t="str">
        <f t="shared" si="10"/>
        <v>72--////</v>
      </c>
      <c r="AA73" s="24">
        <f t="shared" si="11"/>
        <v>0</v>
      </c>
      <c r="AB73" s="24">
        <f t="shared" si="12"/>
        <v>0</v>
      </c>
      <c r="AC73" s="24">
        <f t="shared" si="13"/>
        <v>0</v>
      </c>
      <c r="AD73" s="24">
        <f t="shared" si="14"/>
        <v>0</v>
      </c>
      <c r="AE73" s="24">
        <f t="shared" si="15"/>
        <v>0</v>
      </c>
      <c r="AF73" s="24">
        <f t="shared" si="16"/>
        <v>0</v>
      </c>
      <c r="AG73" s="24">
        <f t="shared" si="17"/>
        <v>0</v>
      </c>
      <c r="AH73" s="24" t="b">
        <f t="shared" si="19"/>
        <v>1</v>
      </c>
      <c r="AI73" t="b">
        <f>IF(ISNA(MATCH($X73,Locality!$O:$O,0)),FALSE,EXACT(X73,INDEX(Locality!$O:$O,(MATCH($X73,Locality!$O:$O,0)))))</f>
        <v>0</v>
      </c>
    </row>
    <row r="74" spans="1:35" ht="12.75">
      <c r="A74" s="52">
        <f t="shared" si="18"/>
        <v>73</v>
      </c>
      <c r="B74" s="56"/>
      <c r="C74" s="22"/>
      <c r="D74" s="22"/>
      <c r="E74" s="22"/>
      <c r="F74" s="22"/>
      <c r="G74" s="46"/>
      <c r="H74" s="46"/>
      <c r="I74" s="22"/>
      <c r="J74" s="46"/>
      <c r="K74" s="51"/>
      <c r="L74" s="46"/>
      <c r="M74" s="54"/>
      <c r="N74" s="54"/>
      <c r="O74" s="54"/>
      <c r="P74" s="46"/>
      <c r="Q74" s="46"/>
      <c r="R74" s="46"/>
      <c r="S74" s="55"/>
      <c r="T74" s="55"/>
      <c r="U74" s="51"/>
      <c r="V74" s="51"/>
      <c r="W74" s="51"/>
      <c r="X74" s="22"/>
      <c r="Y74" s="46"/>
      <c r="Z74" s="43" t="str">
        <f t="shared" si="10"/>
        <v>73--////</v>
      </c>
      <c r="AA74" s="24">
        <f t="shared" si="11"/>
        <v>0</v>
      </c>
      <c r="AB74" s="24">
        <f t="shared" si="12"/>
        <v>0</v>
      </c>
      <c r="AC74" s="24">
        <f t="shared" si="13"/>
        <v>0</v>
      </c>
      <c r="AD74" s="24">
        <f t="shared" si="14"/>
        <v>0</v>
      </c>
      <c r="AE74" s="24">
        <f t="shared" si="15"/>
        <v>0</v>
      </c>
      <c r="AF74" s="24">
        <f t="shared" si="16"/>
        <v>0</v>
      </c>
      <c r="AG74" s="24">
        <f t="shared" si="17"/>
        <v>0</v>
      </c>
      <c r="AH74" s="24" t="b">
        <f t="shared" si="19"/>
        <v>1</v>
      </c>
      <c r="AI74" t="b">
        <f>IF(ISNA(MATCH($X74,Locality!$O:$O,0)),FALSE,EXACT(X74,INDEX(Locality!$O:$O,(MATCH($X74,Locality!$O:$O,0)))))</f>
        <v>0</v>
      </c>
    </row>
    <row r="75" spans="1:35" ht="12.75">
      <c r="A75" s="52">
        <f t="shared" si="18"/>
        <v>74</v>
      </c>
      <c r="B75" s="56"/>
      <c r="C75" s="22"/>
      <c r="D75" s="22"/>
      <c r="E75" s="22"/>
      <c r="F75" s="22"/>
      <c r="G75" s="46"/>
      <c r="H75" s="46"/>
      <c r="I75" s="22"/>
      <c r="J75" s="46"/>
      <c r="K75" s="51"/>
      <c r="L75" s="46"/>
      <c r="M75" s="54"/>
      <c r="N75" s="54"/>
      <c r="O75" s="54"/>
      <c r="P75" s="46"/>
      <c r="Q75" s="46"/>
      <c r="R75" s="46"/>
      <c r="S75" s="55"/>
      <c r="T75" s="55"/>
      <c r="U75" s="51"/>
      <c r="V75" s="51"/>
      <c r="W75" s="51"/>
      <c r="X75" s="22"/>
      <c r="Y75" s="46"/>
      <c r="Z75" s="43" t="str">
        <f t="shared" si="10"/>
        <v>74--////</v>
      </c>
      <c r="AA75" s="24">
        <f t="shared" si="11"/>
        <v>0</v>
      </c>
      <c r="AB75" s="24">
        <f t="shared" si="12"/>
        <v>0</v>
      </c>
      <c r="AC75" s="24">
        <f t="shared" si="13"/>
        <v>0</v>
      </c>
      <c r="AD75" s="24">
        <f t="shared" si="14"/>
        <v>0</v>
      </c>
      <c r="AE75" s="24">
        <f t="shared" si="15"/>
        <v>0</v>
      </c>
      <c r="AF75" s="24">
        <f t="shared" si="16"/>
        <v>0</v>
      </c>
      <c r="AG75" s="24">
        <f t="shared" si="17"/>
        <v>0</v>
      </c>
      <c r="AH75" s="24" t="b">
        <f t="shared" si="19"/>
        <v>1</v>
      </c>
      <c r="AI75" t="b">
        <f>IF(ISNA(MATCH($X75,Locality!$O:$O,0)),FALSE,EXACT(X75,INDEX(Locality!$O:$O,(MATCH($X75,Locality!$O:$O,0)))))</f>
        <v>0</v>
      </c>
    </row>
    <row r="76" spans="1:35" ht="12.75">
      <c r="A76" s="52">
        <f t="shared" si="18"/>
        <v>75</v>
      </c>
      <c r="B76" s="56"/>
      <c r="C76" s="22"/>
      <c r="D76" s="22"/>
      <c r="E76" s="22"/>
      <c r="F76" s="22"/>
      <c r="G76" s="46"/>
      <c r="H76" s="46"/>
      <c r="I76" s="22"/>
      <c r="J76" s="46"/>
      <c r="K76" s="51"/>
      <c r="L76" s="46"/>
      <c r="M76" s="54"/>
      <c r="N76" s="54"/>
      <c r="O76" s="54"/>
      <c r="P76" s="46"/>
      <c r="Q76" s="46"/>
      <c r="R76" s="46"/>
      <c r="S76" s="55"/>
      <c r="T76" s="55"/>
      <c r="U76" s="51"/>
      <c r="V76" s="51"/>
      <c r="W76" s="51"/>
      <c r="X76" s="22"/>
      <c r="Y76" s="46"/>
      <c r="Z76" s="43" t="str">
        <f t="shared" si="10"/>
        <v>75--////</v>
      </c>
      <c r="AA76" s="24">
        <f t="shared" si="11"/>
        <v>0</v>
      </c>
      <c r="AB76" s="24">
        <f t="shared" si="12"/>
        <v>0</v>
      </c>
      <c r="AC76" s="24">
        <f t="shared" si="13"/>
        <v>0</v>
      </c>
      <c r="AD76" s="24">
        <f t="shared" si="14"/>
        <v>0</v>
      </c>
      <c r="AE76" s="24">
        <f t="shared" si="15"/>
        <v>0</v>
      </c>
      <c r="AF76" s="24">
        <f t="shared" si="16"/>
        <v>0</v>
      </c>
      <c r="AG76" s="24">
        <f t="shared" si="17"/>
        <v>0</v>
      </c>
      <c r="AH76" s="24" t="b">
        <f t="shared" si="19"/>
        <v>1</v>
      </c>
      <c r="AI76" t="b">
        <f>IF(ISNA(MATCH($X76,Locality!$O:$O,0)),FALSE,EXACT(X76,INDEX(Locality!$O:$O,(MATCH($X76,Locality!$O:$O,0)))))</f>
        <v>0</v>
      </c>
    </row>
    <row r="77" spans="1:35" ht="12.75">
      <c r="A77" s="52">
        <f t="shared" si="18"/>
        <v>76</v>
      </c>
      <c r="B77" s="56"/>
      <c r="C77" s="22"/>
      <c r="D77" s="22"/>
      <c r="E77" s="22"/>
      <c r="F77" s="22"/>
      <c r="G77" s="46"/>
      <c r="H77" s="46"/>
      <c r="I77" s="22"/>
      <c r="J77" s="46"/>
      <c r="K77" s="51"/>
      <c r="L77" s="46"/>
      <c r="M77" s="54"/>
      <c r="N77" s="54"/>
      <c r="O77" s="54"/>
      <c r="P77" s="46"/>
      <c r="Q77" s="46"/>
      <c r="R77" s="46"/>
      <c r="S77" s="55"/>
      <c r="T77" s="55"/>
      <c r="U77" s="51"/>
      <c r="V77" s="51"/>
      <c r="W77" s="51"/>
      <c r="X77" s="22"/>
      <c r="Y77" s="46"/>
      <c r="Z77" s="43" t="str">
        <f t="shared" si="10"/>
        <v>76--////</v>
      </c>
      <c r="AA77" s="24">
        <f t="shared" si="11"/>
        <v>0</v>
      </c>
      <c r="AB77" s="24">
        <f t="shared" si="12"/>
        <v>0</v>
      </c>
      <c r="AC77" s="24">
        <f t="shared" si="13"/>
        <v>0</v>
      </c>
      <c r="AD77" s="24">
        <f t="shared" si="14"/>
        <v>0</v>
      </c>
      <c r="AE77" s="24">
        <f t="shared" si="15"/>
        <v>0</v>
      </c>
      <c r="AF77" s="24">
        <f t="shared" si="16"/>
        <v>0</v>
      </c>
      <c r="AG77" s="24">
        <f t="shared" si="17"/>
        <v>0</v>
      </c>
      <c r="AH77" s="24" t="b">
        <f t="shared" si="19"/>
        <v>1</v>
      </c>
      <c r="AI77" t="b">
        <f>IF(ISNA(MATCH($X77,Locality!$O:$O,0)),FALSE,EXACT(X77,INDEX(Locality!$O:$O,(MATCH($X77,Locality!$O:$O,0)))))</f>
        <v>0</v>
      </c>
    </row>
    <row r="78" spans="1:35" ht="12.75">
      <c r="A78" s="52">
        <f t="shared" si="18"/>
        <v>77</v>
      </c>
      <c r="B78" s="56"/>
      <c r="C78" s="22"/>
      <c r="D78" s="22"/>
      <c r="E78" s="22"/>
      <c r="F78" s="22"/>
      <c r="G78" s="46"/>
      <c r="H78" s="46"/>
      <c r="I78" s="22"/>
      <c r="J78" s="46"/>
      <c r="K78" s="51"/>
      <c r="L78" s="46"/>
      <c r="M78" s="54"/>
      <c r="N78" s="54"/>
      <c r="O78" s="54"/>
      <c r="P78" s="46"/>
      <c r="Q78" s="46"/>
      <c r="R78" s="46"/>
      <c r="S78" s="55"/>
      <c r="T78" s="55"/>
      <c r="U78" s="51"/>
      <c r="V78" s="51"/>
      <c r="W78" s="51"/>
      <c r="X78" s="22"/>
      <c r="Y78" s="46"/>
      <c r="Z78" s="43" t="str">
        <f t="shared" si="10"/>
        <v>77--////</v>
      </c>
      <c r="AA78" s="24">
        <f t="shared" si="11"/>
        <v>0</v>
      </c>
      <c r="AB78" s="24">
        <f t="shared" si="12"/>
        <v>0</v>
      </c>
      <c r="AC78" s="24">
        <f t="shared" si="13"/>
        <v>0</v>
      </c>
      <c r="AD78" s="24">
        <f t="shared" si="14"/>
        <v>0</v>
      </c>
      <c r="AE78" s="24">
        <f t="shared" si="15"/>
        <v>0</v>
      </c>
      <c r="AF78" s="24">
        <f t="shared" si="16"/>
        <v>0</v>
      </c>
      <c r="AG78" s="24">
        <f t="shared" si="17"/>
        <v>0</v>
      </c>
      <c r="AH78" s="24" t="b">
        <f t="shared" si="19"/>
        <v>1</v>
      </c>
      <c r="AI78" t="b">
        <f>IF(ISNA(MATCH($X78,Locality!$O:$O,0)),FALSE,EXACT(X78,INDEX(Locality!$O:$O,(MATCH($X78,Locality!$O:$O,0)))))</f>
        <v>0</v>
      </c>
    </row>
    <row r="79" spans="1:35" ht="12.75">
      <c r="A79" s="52">
        <f t="shared" si="18"/>
        <v>78</v>
      </c>
      <c r="B79" s="56"/>
      <c r="C79" s="22"/>
      <c r="D79" s="22"/>
      <c r="E79" s="22"/>
      <c r="F79" s="22"/>
      <c r="G79" s="46"/>
      <c r="H79" s="46"/>
      <c r="I79" s="22"/>
      <c r="J79" s="46"/>
      <c r="K79" s="51"/>
      <c r="L79" s="46"/>
      <c r="M79" s="54"/>
      <c r="N79" s="54"/>
      <c r="O79" s="54"/>
      <c r="P79" s="46"/>
      <c r="Q79" s="46"/>
      <c r="R79" s="46"/>
      <c r="S79" s="55"/>
      <c r="T79" s="55"/>
      <c r="U79" s="51"/>
      <c r="V79" s="51"/>
      <c r="W79" s="51"/>
      <c r="X79" s="22"/>
      <c r="Y79" s="46"/>
      <c r="Z79" s="43" t="str">
        <f t="shared" si="10"/>
        <v>78--////</v>
      </c>
      <c r="AA79" s="24">
        <f t="shared" si="11"/>
        <v>0</v>
      </c>
      <c r="AB79" s="24">
        <f t="shared" si="12"/>
        <v>0</v>
      </c>
      <c r="AC79" s="24">
        <f t="shared" si="13"/>
        <v>0</v>
      </c>
      <c r="AD79" s="24">
        <f t="shared" si="14"/>
        <v>0</v>
      </c>
      <c r="AE79" s="24">
        <f t="shared" si="15"/>
        <v>0</v>
      </c>
      <c r="AF79" s="24">
        <f t="shared" si="16"/>
        <v>0</v>
      </c>
      <c r="AG79" s="24">
        <f t="shared" si="17"/>
        <v>0</v>
      </c>
      <c r="AH79" s="24" t="b">
        <f t="shared" si="19"/>
        <v>1</v>
      </c>
      <c r="AI79" t="b">
        <f>IF(ISNA(MATCH($X79,Locality!$O:$O,0)),FALSE,EXACT(X79,INDEX(Locality!$O:$O,(MATCH($X79,Locality!$O:$O,0)))))</f>
        <v>0</v>
      </c>
    </row>
    <row r="80" spans="1:35" ht="12.75">
      <c r="A80" s="52">
        <f t="shared" si="18"/>
        <v>79</v>
      </c>
      <c r="B80" s="56"/>
      <c r="C80" s="22"/>
      <c r="D80" s="22"/>
      <c r="E80" s="22"/>
      <c r="F80" s="22"/>
      <c r="G80" s="46"/>
      <c r="H80" s="46"/>
      <c r="I80" s="22"/>
      <c r="J80" s="46"/>
      <c r="K80" s="51"/>
      <c r="L80" s="46"/>
      <c r="M80" s="54"/>
      <c r="N80" s="54"/>
      <c r="O80" s="54"/>
      <c r="P80" s="46"/>
      <c r="Q80" s="46"/>
      <c r="R80" s="46"/>
      <c r="S80" s="55"/>
      <c r="T80" s="55"/>
      <c r="U80" s="51"/>
      <c r="V80" s="51"/>
      <c r="W80" s="51"/>
      <c r="X80" s="22"/>
      <c r="Y80" s="46"/>
      <c r="Z80" s="43" t="str">
        <f t="shared" si="10"/>
        <v>79--////</v>
      </c>
      <c r="AA80" s="24">
        <f t="shared" si="11"/>
        <v>0</v>
      </c>
      <c r="AB80" s="24">
        <f t="shared" si="12"/>
        <v>0</v>
      </c>
      <c r="AC80" s="24">
        <f t="shared" si="13"/>
        <v>0</v>
      </c>
      <c r="AD80" s="24">
        <f t="shared" si="14"/>
        <v>0</v>
      </c>
      <c r="AE80" s="24">
        <f t="shared" si="15"/>
        <v>0</v>
      </c>
      <c r="AF80" s="24">
        <f t="shared" si="16"/>
        <v>0</v>
      </c>
      <c r="AG80" s="24">
        <f t="shared" si="17"/>
        <v>0</v>
      </c>
      <c r="AH80" s="24" t="b">
        <f t="shared" si="19"/>
        <v>1</v>
      </c>
      <c r="AI80" t="b">
        <f>IF(ISNA(MATCH($X80,Locality!$O:$O,0)),FALSE,EXACT(X80,INDEX(Locality!$O:$O,(MATCH($X80,Locality!$O:$O,0)))))</f>
        <v>0</v>
      </c>
    </row>
    <row r="81" spans="1:35" ht="12.75">
      <c r="A81" s="52">
        <f t="shared" si="18"/>
        <v>80</v>
      </c>
      <c r="B81" s="56"/>
      <c r="C81" s="22"/>
      <c r="D81" s="22"/>
      <c r="E81" s="22"/>
      <c r="F81" s="22"/>
      <c r="G81" s="46"/>
      <c r="H81" s="46"/>
      <c r="I81" s="22"/>
      <c r="J81" s="46"/>
      <c r="K81" s="51"/>
      <c r="L81" s="46"/>
      <c r="M81" s="54"/>
      <c r="N81" s="54"/>
      <c r="O81" s="54"/>
      <c r="P81" s="46"/>
      <c r="Q81" s="46"/>
      <c r="R81" s="46"/>
      <c r="S81" s="55"/>
      <c r="T81" s="55"/>
      <c r="U81" s="51"/>
      <c r="V81" s="51"/>
      <c r="W81" s="51"/>
      <c r="X81" s="22"/>
      <c r="Y81" s="46"/>
      <c r="Z81" s="43" t="str">
        <f t="shared" si="10"/>
        <v>80--////</v>
      </c>
      <c r="AA81" s="24">
        <f t="shared" si="11"/>
        <v>0</v>
      </c>
      <c r="AB81" s="24">
        <f t="shared" si="12"/>
        <v>0</v>
      </c>
      <c r="AC81" s="24">
        <f t="shared" si="13"/>
        <v>0</v>
      </c>
      <c r="AD81" s="24">
        <f t="shared" si="14"/>
        <v>0</v>
      </c>
      <c r="AE81" s="24">
        <f t="shared" si="15"/>
        <v>0</v>
      </c>
      <c r="AF81" s="24">
        <f t="shared" si="16"/>
        <v>0</v>
      </c>
      <c r="AG81" s="24">
        <f t="shared" si="17"/>
        <v>0</v>
      </c>
      <c r="AH81" s="24" t="b">
        <f t="shared" si="19"/>
        <v>1</v>
      </c>
      <c r="AI81" t="b">
        <f>IF(ISNA(MATCH($X81,Locality!$O:$O,0)),FALSE,EXACT(X81,INDEX(Locality!$O:$O,(MATCH($X81,Locality!$O:$O,0)))))</f>
        <v>0</v>
      </c>
    </row>
    <row r="82" spans="1:35" ht="12.75">
      <c r="A82" s="52">
        <f t="shared" si="18"/>
        <v>81</v>
      </c>
      <c r="B82" s="56"/>
      <c r="C82" s="22"/>
      <c r="D82" s="22"/>
      <c r="E82" s="22"/>
      <c r="F82" s="22"/>
      <c r="G82" s="46"/>
      <c r="H82" s="46"/>
      <c r="I82" s="22"/>
      <c r="J82" s="46"/>
      <c r="K82" s="51"/>
      <c r="L82" s="46"/>
      <c r="M82" s="54"/>
      <c r="N82" s="54"/>
      <c r="O82" s="54"/>
      <c r="P82" s="46"/>
      <c r="Q82" s="46"/>
      <c r="R82" s="46"/>
      <c r="S82" s="55"/>
      <c r="T82" s="55"/>
      <c r="U82" s="51"/>
      <c r="V82" s="51"/>
      <c r="W82" s="51"/>
      <c r="X82" s="22"/>
      <c r="Y82" s="46"/>
      <c r="Z82" s="43" t="str">
        <f t="shared" si="10"/>
        <v>81--////</v>
      </c>
      <c r="AA82" s="24">
        <f t="shared" si="11"/>
        <v>0</v>
      </c>
      <c r="AB82" s="24">
        <f t="shared" si="12"/>
        <v>0</v>
      </c>
      <c r="AC82" s="24">
        <f t="shared" si="13"/>
        <v>0</v>
      </c>
      <c r="AD82" s="24">
        <f t="shared" si="14"/>
        <v>0</v>
      </c>
      <c r="AE82" s="24">
        <f t="shared" si="15"/>
        <v>0</v>
      </c>
      <c r="AF82" s="24">
        <f t="shared" si="16"/>
        <v>0</v>
      </c>
      <c r="AG82" s="24">
        <f t="shared" si="17"/>
        <v>0</v>
      </c>
      <c r="AH82" s="24" t="b">
        <f t="shared" si="19"/>
        <v>1</v>
      </c>
      <c r="AI82" t="b">
        <f>IF(ISNA(MATCH($X82,Locality!$O:$O,0)),FALSE,EXACT(X82,INDEX(Locality!$O:$O,(MATCH($X82,Locality!$O:$O,0)))))</f>
        <v>0</v>
      </c>
    </row>
    <row r="83" spans="1:35" ht="12.75">
      <c r="A83" s="52">
        <f t="shared" si="18"/>
        <v>82</v>
      </c>
      <c r="B83" s="56"/>
      <c r="C83" s="22"/>
      <c r="D83" s="22"/>
      <c r="E83" s="22"/>
      <c r="F83" s="22"/>
      <c r="G83" s="46"/>
      <c r="H83" s="46"/>
      <c r="I83" s="22"/>
      <c r="J83" s="46"/>
      <c r="K83" s="51"/>
      <c r="L83" s="46"/>
      <c r="M83" s="54"/>
      <c r="N83" s="54"/>
      <c r="O83" s="54"/>
      <c r="P83" s="46"/>
      <c r="Q83" s="46"/>
      <c r="R83" s="46"/>
      <c r="S83" s="55"/>
      <c r="T83" s="55"/>
      <c r="U83" s="51"/>
      <c r="V83" s="51"/>
      <c r="W83" s="51"/>
      <c r="X83" s="22"/>
      <c r="Y83" s="46"/>
      <c r="Z83" s="43" t="str">
        <f t="shared" si="10"/>
        <v>82--////</v>
      </c>
      <c r="AA83" s="24">
        <f t="shared" si="11"/>
        <v>0</v>
      </c>
      <c r="AB83" s="24">
        <f t="shared" si="12"/>
        <v>0</v>
      </c>
      <c r="AC83" s="24">
        <f t="shared" si="13"/>
        <v>0</v>
      </c>
      <c r="AD83" s="24">
        <f t="shared" si="14"/>
        <v>0</v>
      </c>
      <c r="AE83" s="24">
        <f t="shared" si="15"/>
        <v>0</v>
      </c>
      <c r="AF83" s="24">
        <f t="shared" si="16"/>
        <v>0</v>
      </c>
      <c r="AG83" s="24">
        <f t="shared" si="17"/>
        <v>0</v>
      </c>
      <c r="AH83" s="24" t="b">
        <f t="shared" si="19"/>
        <v>1</v>
      </c>
      <c r="AI83" t="b">
        <f>IF(ISNA(MATCH($X83,Locality!$O:$O,0)),FALSE,EXACT(X83,INDEX(Locality!$O:$O,(MATCH($X83,Locality!$O:$O,0)))))</f>
        <v>0</v>
      </c>
    </row>
    <row r="84" spans="1:35" ht="12.75">
      <c r="A84" s="52">
        <f t="shared" si="18"/>
        <v>83</v>
      </c>
      <c r="B84" s="56"/>
      <c r="C84" s="22"/>
      <c r="D84" s="22"/>
      <c r="E84" s="22"/>
      <c r="F84" s="22"/>
      <c r="G84" s="46"/>
      <c r="H84" s="46"/>
      <c r="I84" s="22"/>
      <c r="J84" s="46"/>
      <c r="K84" s="51"/>
      <c r="L84" s="46"/>
      <c r="M84" s="54"/>
      <c r="N84" s="54"/>
      <c r="O84" s="54"/>
      <c r="P84" s="46"/>
      <c r="Q84" s="46"/>
      <c r="R84" s="46"/>
      <c r="S84" s="55"/>
      <c r="T84" s="55"/>
      <c r="U84" s="51"/>
      <c r="V84" s="51"/>
      <c r="W84" s="51"/>
      <c r="X84" s="22"/>
      <c r="Y84" s="46"/>
      <c r="Z84" s="43" t="str">
        <f t="shared" si="10"/>
        <v>83--////</v>
      </c>
      <c r="AA84" s="24">
        <f t="shared" si="11"/>
        <v>0</v>
      </c>
      <c r="AB84" s="24">
        <f t="shared" si="12"/>
        <v>0</v>
      </c>
      <c r="AC84" s="24">
        <f t="shared" si="13"/>
        <v>0</v>
      </c>
      <c r="AD84" s="24">
        <f t="shared" si="14"/>
        <v>0</v>
      </c>
      <c r="AE84" s="24">
        <f t="shared" si="15"/>
        <v>0</v>
      </c>
      <c r="AF84" s="24">
        <f t="shared" si="16"/>
        <v>0</v>
      </c>
      <c r="AG84" s="24">
        <f t="shared" si="17"/>
        <v>0</v>
      </c>
      <c r="AH84" s="24" t="b">
        <f t="shared" si="19"/>
        <v>1</v>
      </c>
      <c r="AI84" t="b">
        <f>IF(ISNA(MATCH($X84,Locality!$O:$O,0)),FALSE,EXACT(X84,INDEX(Locality!$O:$O,(MATCH($X84,Locality!$O:$O,0)))))</f>
        <v>0</v>
      </c>
    </row>
    <row r="85" spans="1:35" ht="12.75">
      <c r="A85" s="52">
        <f t="shared" si="18"/>
        <v>84</v>
      </c>
      <c r="B85" s="56"/>
      <c r="C85" s="22"/>
      <c r="D85" s="22"/>
      <c r="E85" s="22"/>
      <c r="F85" s="22"/>
      <c r="G85" s="46"/>
      <c r="H85" s="46"/>
      <c r="I85" s="22"/>
      <c r="J85" s="46"/>
      <c r="K85" s="51"/>
      <c r="L85" s="46"/>
      <c r="M85" s="54"/>
      <c r="N85" s="54"/>
      <c r="O85" s="54"/>
      <c r="P85" s="46"/>
      <c r="Q85" s="46"/>
      <c r="R85" s="46"/>
      <c r="S85" s="55"/>
      <c r="T85" s="55"/>
      <c r="U85" s="51"/>
      <c r="V85" s="51"/>
      <c r="W85" s="51"/>
      <c r="X85" s="22"/>
      <c r="Y85" s="46"/>
      <c r="Z85" s="43" t="str">
        <f t="shared" si="10"/>
        <v>84--////</v>
      </c>
      <c r="AA85" s="24">
        <f t="shared" si="11"/>
        <v>0</v>
      </c>
      <c r="AB85" s="24">
        <f t="shared" si="12"/>
        <v>0</v>
      </c>
      <c r="AC85" s="24">
        <f t="shared" si="13"/>
        <v>0</v>
      </c>
      <c r="AD85" s="24">
        <f t="shared" si="14"/>
        <v>0</v>
      </c>
      <c r="AE85" s="24">
        <f t="shared" si="15"/>
        <v>0</v>
      </c>
      <c r="AF85" s="24">
        <f t="shared" si="16"/>
        <v>0</v>
      </c>
      <c r="AG85" s="24">
        <f t="shared" si="17"/>
        <v>0</v>
      </c>
      <c r="AH85" s="24" t="b">
        <f t="shared" si="19"/>
        <v>1</v>
      </c>
      <c r="AI85" t="b">
        <f>IF(ISNA(MATCH($X85,Locality!$O:$O,0)),FALSE,EXACT(X85,INDEX(Locality!$O:$O,(MATCH($X85,Locality!$O:$O,0)))))</f>
        <v>0</v>
      </c>
    </row>
    <row r="86" spans="1:35" ht="12.75">
      <c r="A86" s="52">
        <f t="shared" si="18"/>
        <v>85</v>
      </c>
      <c r="B86" s="56"/>
      <c r="C86" s="22"/>
      <c r="D86" s="22"/>
      <c r="E86" s="22"/>
      <c r="F86" s="22"/>
      <c r="G86" s="46"/>
      <c r="H86" s="46"/>
      <c r="I86" s="22"/>
      <c r="J86" s="46"/>
      <c r="K86" s="51"/>
      <c r="L86" s="46"/>
      <c r="M86" s="54"/>
      <c r="N86" s="54"/>
      <c r="O86" s="54"/>
      <c r="P86" s="46"/>
      <c r="Q86" s="46"/>
      <c r="R86" s="46"/>
      <c r="S86" s="55"/>
      <c r="T86" s="55"/>
      <c r="U86" s="51"/>
      <c r="V86" s="51"/>
      <c r="W86" s="51"/>
      <c r="X86" s="22"/>
      <c r="Y86" s="46"/>
      <c r="Z86" s="43" t="str">
        <f t="shared" si="10"/>
        <v>85--////</v>
      </c>
      <c r="AA86" s="24">
        <f t="shared" si="11"/>
        <v>0</v>
      </c>
      <c r="AB86" s="24">
        <f t="shared" si="12"/>
        <v>0</v>
      </c>
      <c r="AC86" s="24">
        <f t="shared" si="13"/>
        <v>0</v>
      </c>
      <c r="AD86" s="24">
        <f t="shared" si="14"/>
        <v>0</v>
      </c>
      <c r="AE86" s="24">
        <f t="shared" si="15"/>
        <v>0</v>
      </c>
      <c r="AF86" s="24">
        <f t="shared" si="16"/>
        <v>0</v>
      </c>
      <c r="AG86" s="24">
        <f t="shared" si="17"/>
        <v>0</v>
      </c>
      <c r="AH86" s="24" t="b">
        <f t="shared" si="19"/>
        <v>1</v>
      </c>
      <c r="AI86" t="b">
        <f>IF(ISNA(MATCH($X86,Locality!$O:$O,0)),FALSE,EXACT(X86,INDEX(Locality!$O:$O,(MATCH($X86,Locality!$O:$O,0)))))</f>
        <v>0</v>
      </c>
    </row>
    <row r="87" spans="1:35" ht="12.75">
      <c r="A87" s="52">
        <f t="shared" si="18"/>
        <v>86</v>
      </c>
      <c r="B87" s="56"/>
      <c r="C87" s="22"/>
      <c r="D87" s="22"/>
      <c r="E87" s="22"/>
      <c r="F87" s="22"/>
      <c r="G87" s="46"/>
      <c r="H87" s="46"/>
      <c r="I87" s="22"/>
      <c r="J87" s="46"/>
      <c r="K87" s="51"/>
      <c r="L87" s="46"/>
      <c r="M87" s="54"/>
      <c r="N87" s="54"/>
      <c r="O87" s="54"/>
      <c r="P87" s="46"/>
      <c r="Q87" s="46"/>
      <c r="R87" s="46"/>
      <c r="S87" s="55"/>
      <c r="T87" s="55"/>
      <c r="U87" s="51"/>
      <c r="V87" s="51"/>
      <c r="W87" s="51"/>
      <c r="X87" s="22"/>
      <c r="Y87" s="46"/>
      <c r="Z87" s="43" t="str">
        <f t="shared" si="10"/>
        <v>86--////</v>
      </c>
      <c r="AA87" s="24">
        <f t="shared" si="11"/>
        <v>0</v>
      </c>
      <c r="AB87" s="24">
        <f t="shared" si="12"/>
        <v>0</v>
      </c>
      <c r="AC87" s="24">
        <f t="shared" si="13"/>
        <v>0</v>
      </c>
      <c r="AD87" s="24">
        <f t="shared" si="14"/>
        <v>0</v>
      </c>
      <c r="AE87" s="24">
        <f t="shared" si="15"/>
        <v>0</v>
      </c>
      <c r="AF87" s="24">
        <f t="shared" si="16"/>
        <v>0</v>
      </c>
      <c r="AG87" s="24">
        <f t="shared" si="17"/>
        <v>0</v>
      </c>
      <c r="AH87" s="24" t="b">
        <f t="shared" si="19"/>
        <v>1</v>
      </c>
      <c r="AI87" t="b">
        <f>IF(ISNA(MATCH($X87,Locality!$O:$O,0)),FALSE,EXACT(X87,INDEX(Locality!$O:$O,(MATCH($X87,Locality!$O:$O,0)))))</f>
        <v>0</v>
      </c>
    </row>
    <row r="88" spans="1:35" ht="12.75">
      <c r="A88" s="52">
        <f t="shared" si="18"/>
        <v>87</v>
      </c>
      <c r="B88" s="56"/>
      <c r="C88" s="22"/>
      <c r="D88" s="22"/>
      <c r="E88" s="22"/>
      <c r="F88" s="22"/>
      <c r="G88" s="46"/>
      <c r="H88" s="46"/>
      <c r="I88" s="22"/>
      <c r="J88" s="46"/>
      <c r="K88" s="51"/>
      <c r="L88" s="46"/>
      <c r="M88" s="54"/>
      <c r="N88" s="54"/>
      <c r="O88" s="54"/>
      <c r="P88" s="46"/>
      <c r="Q88" s="46"/>
      <c r="R88" s="46"/>
      <c r="S88" s="55"/>
      <c r="T88" s="55"/>
      <c r="U88" s="51"/>
      <c r="V88" s="51"/>
      <c r="W88" s="51"/>
      <c r="X88" s="22"/>
      <c r="Y88" s="46"/>
      <c r="Z88" s="43" t="str">
        <f t="shared" si="10"/>
        <v>87--////</v>
      </c>
      <c r="AA88" s="24">
        <f t="shared" si="11"/>
        <v>0</v>
      </c>
      <c r="AB88" s="24">
        <f t="shared" si="12"/>
        <v>0</v>
      </c>
      <c r="AC88" s="24">
        <f t="shared" si="13"/>
        <v>0</v>
      </c>
      <c r="AD88" s="24">
        <f t="shared" si="14"/>
        <v>0</v>
      </c>
      <c r="AE88" s="24">
        <f t="shared" si="15"/>
        <v>0</v>
      </c>
      <c r="AF88" s="24">
        <f t="shared" si="16"/>
        <v>0</v>
      </c>
      <c r="AG88" s="24">
        <f t="shared" si="17"/>
        <v>0</v>
      </c>
      <c r="AH88" s="24" t="b">
        <f t="shared" si="19"/>
        <v>1</v>
      </c>
      <c r="AI88" t="b">
        <f>IF(ISNA(MATCH($X88,Locality!$O:$O,0)),FALSE,EXACT(X88,INDEX(Locality!$O:$O,(MATCH($X88,Locality!$O:$O,0)))))</f>
        <v>0</v>
      </c>
    </row>
    <row r="89" spans="1:35" ht="12.75">
      <c r="A89" s="52">
        <f t="shared" si="18"/>
        <v>88</v>
      </c>
      <c r="B89" s="56"/>
      <c r="C89" s="22"/>
      <c r="D89" s="22"/>
      <c r="E89" s="22"/>
      <c r="F89" s="22"/>
      <c r="G89" s="46"/>
      <c r="H89" s="46"/>
      <c r="I89" s="22"/>
      <c r="J89" s="46"/>
      <c r="K89" s="51"/>
      <c r="L89" s="46"/>
      <c r="M89" s="54"/>
      <c r="N89" s="54"/>
      <c r="O89" s="54"/>
      <c r="P89" s="46"/>
      <c r="Q89" s="46"/>
      <c r="R89" s="46"/>
      <c r="S89" s="55"/>
      <c r="T89" s="55"/>
      <c r="U89" s="51"/>
      <c r="V89" s="51"/>
      <c r="W89" s="51"/>
      <c r="X89" s="22"/>
      <c r="Y89" s="46"/>
      <c r="Z89" s="43" t="str">
        <f t="shared" si="10"/>
        <v>88--////</v>
      </c>
      <c r="AA89" s="24">
        <f t="shared" si="11"/>
        <v>0</v>
      </c>
      <c r="AB89" s="24">
        <f t="shared" si="12"/>
        <v>0</v>
      </c>
      <c r="AC89" s="24">
        <f t="shared" si="13"/>
        <v>0</v>
      </c>
      <c r="AD89" s="24">
        <f t="shared" si="14"/>
        <v>0</v>
      </c>
      <c r="AE89" s="24">
        <f t="shared" si="15"/>
        <v>0</v>
      </c>
      <c r="AF89" s="24">
        <f t="shared" si="16"/>
        <v>0</v>
      </c>
      <c r="AG89" s="24">
        <f t="shared" si="17"/>
        <v>0</v>
      </c>
      <c r="AH89" s="24" t="b">
        <f t="shared" si="19"/>
        <v>1</v>
      </c>
      <c r="AI89" t="b">
        <f>IF(ISNA(MATCH($X89,Locality!$O:$O,0)),FALSE,EXACT(X89,INDEX(Locality!$O:$O,(MATCH($X89,Locality!$O:$O,0)))))</f>
        <v>0</v>
      </c>
    </row>
    <row r="90" spans="1:35" ht="12.75">
      <c r="A90" s="52">
        <f t="shared" si="18"/>
        <v>89</v>
      </c>
      <c r="B90" s="56"/>
      <c r="C90" s="22"/>
      <c r="D90" s="22"/>
      <c r="E90" s="22"/>
      <c r="F90" s="22"/>
      <c r="G90" s="46"/>
      <c r="H90" s="46"/>
      <c r="I90" s="22"/>
      <c r="J90" s="46"/>
      <c r="K90" s="51"/>
      <c r="L90" s="46"/>
      <c r="M90" s="54"/>
      <c r="N90" s="54"/>
      <c r="O90" s="54"/>
      <c r="P90" s="46"/>
      <c r="Q90" s="46"/>
      <c r="R90" s="46"/>
      <c r="S90" s="55"/>
      <c r="T90" s="55"/>
      <c r="U90" s="51"/>
      <c r="V90" s="51"/>
      <c r="W90" s="51"/>
      <c r="X90" s="22"/>
      <c r="Y90" s="46"/>
      <c r="Z90" s="43" t="str">
        <f t="shared" si="10"/>
        <v>89--////</v>
      </c>
      <c r="AA90" s="24">
        <f t="shared" si="11"/>
        <v>0</v>
      </c>
      <c r="AB90" s="24">
        <f t="shared" si="12"/>
        <v>0</v>
      </c>
      <c r="AC90" s="24">
        <f t="shared" si="13"/>
        <v>0</v>
      </c>
      <c r="AD90" s="24">
        <f t="shared" si="14"/>
        <v>0</v>
      </c>
      <c r="AE90" s="24">
        <f t="shared" si="15"/>
        <v>0</v>
      </c>
      <c r="AF90" s="24">
        <f t="shared" si="16"/>
        <v>0</v>
      </c>
      <c r="AG90" s="24">
        <f t="shared" si="17"/>
        <v>0</v>
      </c>
      <c r="AH90" s="24" t="b">
        <f t="shared" si="19"/>
        <v>1</v>
      </c>
      <c r="AI90" t="b">
        <f>IF(ISNA(MATCH($X90,Locality!$O:$O,0)),FALSE,EXACT(X90,INDEX(Locality!$O:$O,(MATCH($X90,Locality!$O:$O,0)))))</f>
        <v>0</v>
      </c>
    </row>
    <row r="91" spans="1:35" ht="12.75">
      <c r="A91" s="52">
        <f t="shared" si="18"/>
        <v>90</v>
      </c>
      <c r="B91" s="56"/>
      <c r="C91" s="22"/>
      <c r="D91" s="22"/>
      <c r="E91" s="22"/>
      <c r="F91" s="22"/>
      <c r="G91" s="46"/>
      <c r="H91" s="46"/>
      <c r="I91" s="22"/>
      <c r="J91" s="46"/>
      <c r="K91" s="51"/>
      <c r="L91" s="46"/>
      <c r="M91" s="54"/>
      <c r="N91" s="54"/>
      <c r="O91" s="54"/>
      <c r="P91" s="46"/>
      <c r="Q91" s="46"/>
      <c r="R91" s="46"/>
      <c r="S91" s="55"/>
      <c r="T91" s="55"/>
      <c r="U91" s="51"/>
      <c r="V91" s="51"/>
      <c r="W91" s="51"/>
      <c r="X91" s="22"/>
      <c r="Y91" s="46"/>
      <c r="Z91" s="43" t="str">
        <f t="shared" si="10"/>
        <v>90--////</v>
      </c>
      <c r="AA91" s="24">
        <f t="shared" si="11"/>
        <v>0</v>
      </c>
      <c r="AB91" s="24">
        <f t="shared" si="12"/>
        <v>0</v>
      </c>
      <c r="AC91" s="24">
        <f t="shared" si="13"/>
        <v>0</v>
      </c>
      <c r="AD91" s="24">
        <f t="shared" si="14"/>
        <v>0</v>
      </c>
      <c r="AE91" s="24">
        <f t="shared" si="15"/>
        <v>0</v>
      </c>
      <c r="AF91" s="24">
        <f t="shared" si="16"/>
        <v>0</v>
      </c>
      <c r="AG91" s="24">
        <f t="shared" si="17"/>
        <v>0</v>
      </c>
      <c r="AH91" s="24" t="b">
        <f t="shared" si="19"/>
        <v>1</v>
      </c>
      <c r="AI91" t="b">
        <f>IF(ISNA(MATCH($X91,Locality!$O:$O,0)),FALSE,EXACT(X91,INDEX(Locality!$O:$O,(MATCH($X91,Locality!$O:$O,0)))))</f>
        <v>0</v>
      </c>
    </row>
    <row r="92" spans="1:35" ht="12.75">
      <c r="A92" s="52">
        <f t="shared" si="18"/>
        <v>91</v>
      </c>
      <c r="B92" s="56"/>
      <c r="C92" s="22"/>
      <c r="D92" s="22"/>
      <c r="E92" s="22"/>
      <c r="F92" s="22"/>
      <c r="G92" s="46"/>
      <c r="H92" s="46"/>
      <c r="I92" s="22"/>
      <c r="J92" s="46"/>
      <c r="K92" s="51"/>
      <c r="L92" s="46"/>
      <c r="M92" s="54"/>
      <c r="N92" s="54"/>
      <c r="O92" s="54"/>
      <c r="P92" s="46"/>
      <c r="Q92" s="46"/>
      <c r="R92" s="46"/>
      <c r="S92" s="55"/>
      <c r="T92" s="55"/>
      <c r="U92" s="51"/>
      <c r="V92" s="51"/>
      <c r="W92" s="51"/>
      <c r="X92" s="22"/>
      <c r="Y92" s="46"/>
      <c r="Z92" s="43" t="str">
        <f t="shared" si="10"/>
        <v>91--////</v>
      </c>
      <c r="AA92" s="24">
        <f t="shared" si="11"/>
        <v>0</v>
      </c>
      <c r="AB92" s="24">
        <f t="shared" si="12"/>
        <v>0</v>
      </c>
      <c r="AC92" s="24">
        <f t="shared" si="13"/>
        <v>0</v>
      </c>
      <c r="AD92" s="24">
        <f t="shared" si="14"/>
        <v>0</v>
      </c>
      <c r="AE92" s="24">
        <f t="shared" si="15"/>
        <v>0</v>
      </c>
      <c r="AF92" s="24">
        <f t="shared" si="16"/>
        <v>0</v>
      </c>
      <c r="AG92" s="24">
        <f t="shared" si="17"/>
        <v>0</v>
      </c>
      <c r="AH92" s="24" t="b">
        <f t="shared" si="19"/>
        <v>1</v>
      </c>
      <c r="AI92" t="b">
        <f>IF(ISNA(MATCH($X92,Locality!$O:$O,0)),FALSE,EXACT(X92,INDEX(Locality!$O:$O,(MATCH($X92,Locality!$O:$O,0)))))</f>
        <v>0</v>
      </c>
    </row>
    <row r="93" spans="1:35" ht="12.75">
      <c r="A93" s="52">
        <f t="shared" si="18"/>
        <v>92</v>
      </c>
      <c r="B93" s="56"/>
      <c r="C93" s="22"/>
      <c r="D93" s="22"/>
      <c r="E93" s="22"/>
      <c r="F93" s="22"/>
      <c r="G93" s="46"/>
      <c r="H93" s="46"/>
      <c r="I93" s="22"/>
      <c r="J93" s="46"/>
      <c r="K93" s="51"/>
      <c r="L93" s="46"/>
      <c r="M93" s="54"/>
      <c r="N93" s="54"/>
      <c r="O93" s="54"/>
      <c r="P93" s="46"/>
      <c r="Q93" s="46"/>
      <c r="R93" s="46"/>
      <c r="S93" s="55"/>
      <c r="T93" s="55"/>
      <c r="U93" s="51"/>
      <c r="V93" s="51"/>
      <c r="W93" s="51"/>
      <c r="X93" s="22"/>
      <c r="Y93" s="46"/>
      <c r="Z93" s="43" t="str">
        <f t="shared" si="10"/>
        <v>92--////</v>
      </c>
      <c r="AA93" s="24">
        <f t="shared" si="11"/>
        <v>0</v>
      </c>
      <c r="AB93" s="24">
        <f t="shared" si="12"/>
        <v>0</v>
      </c>
      <c r="AC93" s="24">
        <f t="shared" si="13"/>
        <v>0</v>
      </c>
      <c r="AD93" s="24">
        <f t="shared" si="14"/>
        <v>0</v>
      </c>
      <c r="AE93" s="24">
        <f t="shared" si="15"/>
        <v>0</v>
      </c>
      <c r="AF93" s="24">
        <f t="shared" si="16"/>
        <v>0</v>
      </c>
      <c r="AG93" s="24">
        <f t="shared" si="17"/>
        <v>0</v>
      </c>
      <c r="AH93" s="24" t="b">
        <f t="shared" si="19"/>
        <v>1</v>
      </c>
      <c r="AI93" t="b">
        <f>IF(ISNA(MATCH($X93,Locality!$O:$O,0)),FALSE,EXACT(X93,INDEX(Locality!$O:$O,(MATCH($X93,Locality!$O:$O,0)))))</f>
        <v>0</v>
      </c>
    </row>
    <row r="94" spans="1:35" ht="12.75">
      <c r="A94" s="52">
        <f t="shared" si="18"/>
        <v>93</v>
      </c>
      <c r="B94" s="56"/>
      <c r="C94" s="22"/>
      <c r="D94" s="22"/>
      <c r="E94" s="22"/>
      <c r="F94" s="22"/>
      <c r="G94" s="46"/>
      <c r="H94" s="46"/>
      <c r="I94" s="22"/>
      <c r="J94" s="46"/>
      <c r="K94" s="51"/>
      <c r="L94" s="46"/>
      <c r="M94" s="54"/>
      <c r="N94" s="54"/>
      <c r="O94" s="54"/>
      <c r="P94" s="46"/>
      <c r="Q94" s="46"/>
      <c r="R94" s="46"/>
      <c r="S94" s="55"/>
      <c r="T94" s="55"/>
      <c r="U94" s="51"/>
      <c r="V94" s="51"/>
      <c r="W94" s="51"/>
      <c r="X94" s="22"/>
      <c r="Y94" s="46"/>
      <c r="Z94" s="43" t="str">
        <f t="shared" si="10"/>
        <v>93--////</v>
      </c>
      <c r="AA94" s="24">
        <f t="shared" si="11"/>
        <v>0</v>
      </c>
      <c r="AB94" s="24">
        <f t="shared" si="12"/>
        <v>0</v>
      </c>
      <c r="AC94" s="24">
        <f t="shared" si="13"/>
        <v>0</v>
      </c>
      <c r="AD94" s="24">
        <f t="shared" si="14"/>
        <v>0</v>
      </c>
      <c r="AE94" s="24">
        <f t="shared" si="15"/>
        <v>0</v>
      </c>
      <c r="AF94" s="24">
        <f t="shared" si="16"/>
        <v>0</v>
      </c>
      <c r="AG94" s="24">
        <f t="shared" si="17"/>
        <v>0</v>
      </c>
      <c r="AH94" s="24" t="b">
        <f t="shared" si="19"/>
        <v>1</v>
      </c>
      <c r="AI94" t="b">
        <f>IF(ISNA(MATCH($X94,Locality!$O:$O,0)),FALSE,EXACT(X94,INDEX(Locality!$O:$O,(MATCH($X94,Locality!$O:$O,0)))))</f>
        <v>0</v>
      </c>
    </row>
    <row r="95" spans="1:35" ht="12.75">
      <c r="A95" s="52">
        <f t="shared" si="18"/>
        <v>94</v>
      </c>
      <c r="B95" s="56"/>
      <c r="C95" s="22"/>
      <c r="D95" s="22"/>
      <c r="E95" s="22"/>
      <c r="F95" s="22"/>
      <c r="G95" s="46"/>
      <c r="H95" s="46"/>
      <c r="I95" s="22"/>
      <c r="J95" s="46"/>
      <c r="K95" s="51"/>
      <c r="L95" s="46"/>
      <c r="M95" s="54"/>
      <c r="N95" s="54"/>
      <c r="O95" s="54"/>
      <c r="P95" s="46"/>
      <c r="Q95" s="46"/>
      <c r="R95" s="46"/>
      <c r="S95" s="55"/>
      <c r="T95" s="55"/>
      <c r="U95" s="51"/>
      <c r="V95" s="51"/>
      <c r="W95" s="51"/>
      <c r="X95" s="22"/>
      <c r="Y95" s="46"/>
      <c r="Z95" s="43" t="str">
        <f t="shared" si="10"/>
        <v>94--////</v>
      </c>
      <c r="AA95" s="24">
        <f t="shared" si="11"/>
        <v>0</v>
      </c>
      <c r="AB95" s="24">
        <f t="shared" si="12"/>
        <v>0</v>
      </c>
      <c r="AC95" s="24">
        <f t="shared" si="13"/>
        <v>0</v>
      </c>
      <c r="AD95" s="24">
        <f t="shared" si="14"/>
        <v>0</v>
      </c>
      <c r="AE95" s="24">
        <f t="shared" si="15"/>
        <v>0</v>
      </c>
      <c r="AF95" s="24">
        <f t="shared" si="16"/>
        <v>0</v>
      </c>
      <c r="AG95" s="24">
        <f t="shared" si="17"/>
        <v>0</v>
      </c>
      <c r="AH95" s="24" t="b">
        <f t="shared" si="19"/>
        <v>1</v>
      </c>
      <c r="AI95" t="b">
        <f>IF(ISNA(MATCH($X95,Locality!$O:$O,0)),FALSE,EXACT(X95,INDEX(Locality!$O:$O,(MATCH($X95,Locality!$O:$O,0)))))</f>
        <v>0</v>
      </c>
    </row>
    <row r="96" spans="1:35" ht="12.75">
      <c r="A96" s="52">
        <f t="shared" si="18"/>
        <v>95</v>
      </c>
      <c r="B96" s="56"/>
      <c r="C96" s="22"/>
      <c r="D96" s="22"/>
      <c r="E96" s="22"/>
      <c r="F96" s="22"/>
      <c r="G96" s="46"/>
      <c r="H96" s="46"/>
      <c r="I96" s="22"/>
      <c r="J96" s="46"/>
      <c r="K96" s="51"/>
      <c r="L96" s="46"/>
      <c r="M96" s="54"/>
      <c r="N96" s="54"/>
      <c r="O96" s="54"/>
      <c r="P96" s="46"/>
      <c r="Q96" s="46"/>
      <c r="R96" s="46"/>
      <c r="S96" s="55"/>
      <c r="T96" s="55"/>
      <c r="U96" s="51"/>
      <c r="V96" s="51"/>
      <c r="W96" s="51"/>
      <c r="X96" s="22"/>
      <c r="Y96" s="46"/>
      <c r="Z96" s="43" t="str">
        <f t="shared" si="10"/>
        <v>95--////</v>
      </c>
      <c r="AA96" s="24">
        <f t="shared" si="11"/>
        <v>0</v>
      </c>
      <c r="AB96" s="24">
        <f t="shared" si="12"/>
        <v>0</v>
      </c>
      <c r="AC96" s="24">
        <f t="shared" si="13"/>
        <v>0</v>
      </c>
      <c r="AD96" s="24">
        <f t="shared" si="14"/>
        <v>0</v>
      </c>
      <c r="AE96" s="24">
        <f t="shared" si="15"/>
        <v>0</v>
      </c>
      <c r="AF96" s="24">
        <f t="shared" si="16"/>
        <v>0</v>
      </c>
      <c r="AG96" s="24">
        <f t="shared" si="17"/>
        <v>0</v>
      </c>
      <c r="AH96" s="24" t="b">
        <f t="shared" si="19"/>
        <v>1</v>
      </c>
      <c r="AI96" t="b">
        <f>IF(ISNA(MATCH($X96,Locality!$O:$O,0)),FALSE,EXACT(X96,INDEX(Locality!$O:$O,(MATCH($X96,Locality!$O:$O,0)))))</f>
        <v>0</v>
      </c>
    </row>
    <row r="97" spans="1:35" ht="12.75">
      <c r="A97" s="52">
        <f t="shared" si="18"/>
        <v>96</v>
      </c>
      <c r="B97" s="56"/>
      <c r="C97" s="22"/>
      <c r="D97" s="22"/>
      <c r="E97" s="22"/>
      <c r="F97" s="22"/>
      <c r="G97" s="46"/>
      <c r="H97" s="46"/>
      <c r="I97" s="22"/>
      <c r="J97" s="46"/>
      <c r="K97" s="51"/>
      <c r="L97" s="46"/>
      <c r="M97" s="54"/>
      <c r="N97" s="54"/>
      <c r="O97" s="54"/>
      <c r="P97" s="46"/>
      <c r="Q97" s="46"/>
      <c r="R97" s="46"/>
      <c r="S97" s="55"/>
      <c r="T97" s="55"/>
      <c r="U97" s="51"/>
      <c r="V97" s="51"/>
      <c r="W97" s="51"/>
      <c r="X97" s="22"/>
      <c r="Y97" s="46"/>
      <c r="Z97" s="43" t="str">
        <f t="shared" si="10"/>
        <v>96--////</v>
      </c>
      <c r="AA97" s="24">
        <f t="shared" si="11"/>
        <v>0</v>
      </c>
      <c r="AB97" s="24">
        <f t="shared" si="12"/>
        <v>0</v>
      </c>
      <c r="AC97" s="24">
        <f t="shared" si="13"/>
        <v>0</v>
      </c>
      <c r="AD97" s="24">
        <f t="shared" si="14"/>
        <v>0</v>
      </c>
      <c r="AE97" s="24">
        <f t="shared" si="15"/>
        <v>0</v>
      </c>
      <c r="AF97" s="24">
        <f t="shared" si="16"/>
        <v>0</v>
      </c>
      <c r="AG97" s="24">
        <f t="shared" si="17"/>
        <v>0</v>
      </c>
      <c r="AH97" s="24" t="b">
        <f t="shared" si="19"/>
        <v>1</v>
      </c>
      <c r="AI97" t="b">
        <f>IF(ISNA(MATCH($X97,Locality!$O:$O,0)),FALSE,EXACT(X97,INDEX(Locality!$O:$O,(MATCH($X97,Locality!$O:$O,0)))))</f>
        <v>0</v>
      </c>
    </row>
    <row r="98" spans="1:35" ht="12.75">
      <c r="A98" s="52">
        <f t="shared" si="18"/>
        <v>97</v>
      </c>
      <c r="B98" s="56"/>
      <c r="C98" s="22"/>
      <c r="D98" s="22"/>
      <c r="E98" s="22"/>
      <c r="F98" s="22"/>
      <c r="G98" s="46"/>
      <c r="H98" s="46"/>
      <c r="I98" s="22"/>
      <c r="J98" s="46"/>
      <c r="K98" s="51"/>
      <c r="L98" s="46"/>
      <c r="M98" s="54"/>
      <c r="N98" s="54"/>
      <c r="O98" s="54"/>
      <c r="P98" s="46"/>
      <c r="Q98" s="46"/>
      <c r="R98" s="46"/>
      <c r="S98" s="55"/>
      <c r="T98" s="55"/>
      <c r="U98" s="51"/>
      <c r="V98" s="51"/>
      <c r="W98" s="51"/>
      <c r="X98" s="22"/>
      <c r="Y98" s="46"/>
      <c r="Z98" s="43" t="str">
        <f t="shared" si="10"/>
        <v>97--////</v>
      </c>
      <c r="AA98" s="24">
        <f t="shared" si="11"/>
        <v>0</v>
      </c>
      <c r="AB98" s="24">
        <f t="shared" si="12"/>
        <v>0</v>
      </c>
      <c r="AC98" s="24">
        <f t="shared" si="13"/>
        <v>0</v>
      </c>
      <c r="AD98" s="24">
        <f t="shared" si="14"/>
        <v>0</v>
      </c>
      <c r="AE98" s="24">
        <f t="shared" si="15"/>
        <v>0</v>
      </c>
      <c r="AF98" s="24">
        <f t="shared" si="16"/>
        <v>0</v>
      </c>
      <c r="AG98" s="24">
        <f t="shared" si="17"/>
        <v>0</v>
      </c>
      <c r="AH98" s="24" t="b">
        <f t="shared" si="19"/>
        <v>1</v>
      </c>
      <c r="AI98" t="b">
        <f>IF(ISNA(MATCH($X98,Locality!$O:$O,0)),FALSE,EXACT(X98,INDEX(Locality!$O:$O,(MATCH($X98,Locality!$O:$O,0)))))</f>
        <v>0</v>
      </c>
    </row>
    <row r="99" spans="1:35" ht="12.75">
      <c r="A99" s="52">
        <f t="shared" si="18"/>
        <v>98</v>
      </c>
      <c r="B99" s="56"/>
      <c r="C99" s="22"/>
      <c r="D99" s="22"/>
      <c r="E99" s="22"/>
      <c r="F99" s="22"/>
      <c r="G99" s="46"/>
      <c r="H99" s="46"/>
      <c r="I99" s="22"/>
      <c r="J99" s="46"/>
      <c r="K99" s="51"/>
      <c r="L99" s="46"/>
      <c r="M99" s="54"/>
      <c r="N99" s="54"/>
      <c r="O99" s="54"/>
      <c r="P99" s="46"/>
      <c r="Q99" s="46"/>
      <c r="R99" s="46"/>
      <c r="S99" s="55"/>
      <c r="T99" s="55"/>
      <c r="U99" s="51"/>
      <c r="V99" s="51"/>
      <c r="W99" s="51"/>
      <c r="X99" s="22"/>
      <c r="Y99" s="46"/>
      <c r="Z99" s="43" t="str">
        <f t="shared" si="10"/>
        <v>98--////</v>
      </c>
      <c r="AA99" s="24">
        <f t="shared" si="11"/>
        <v>0</v>
      </c>
      <c r="AB99" s="24">
        <f t="shared" si="12"/>
        <v>0</v>
      </c>
      <c r="AC99" s="24">
        <f t="shared" si="13"/>
        <v>0</v>
      </c>
      <c r="AD99" s="24">
        <f t="shared" si="14"/>
        <v>0</v>
      </c>
      <c r="AE99" s="24">
        <f t="shared" si="15"/>
        <v>0</v>
      </c>
      <c r="AF99" s="24">
        <f t="shared" si="16"/>
        <v>0</v>
      </c>
      <c r="AG99" s="24">
        <f t="shared" si="17"/>
        <v>0</v>
      </c>
      <c r="AH99" s="24" t="b">
        <f t="shared" si="19"/>
        <v>1</v>
      </c>
      <c r="AI99" t="b">
        <f>IF(ISNA(MATCH($X99,Locality!$O:$O,0)),FALSE,EXACT(X99,INDEX(Locality!$O:$O,(MATCH($X99,Locality!$O:$O,0)))))</f>
        <v>0</v>
      </c>
    </row>
    <row r="100" spans="1:35" ht="12.75">
      <c r="A100" s="52">
        <f t="shared" si="18"/>
        <v>99</v>
      </c>
      <c r="B100" s="56"/>
      <c r="C100" s="22"/>
      <c r="D100" s="22"/>
      <c r="E100" s="22"/>
      <c r="F100" s="22"/>
      <c r="G100" s="46"/>
      <c r="H100" s="46"/>
      <c r="I100" s="22"/>
      <c r="J100" s="46"/>
      <c r="K100" s="51"/>
      <c r="L100" s="46"/>
      <c r="M100" s="54"/>
      <c r="N100" s="54"/>
      <c r="O100" s="54"/>
      <c r="P100" s="46"/>
      <c r="Q100" s="46"/>
      <c r="R100" s="46"/>
      <c r="S100" s="55"/>
      <c r="T100" s="55"/>
      <c r="U100" s="51"/>
      <c r="V100" s="51"/>
      <c r="W100" s="51"/>
      <c r="X100" s="22"/>
      <c r="Y100" s="46"/>
      <c r="Z100" s="43" t="str">
        <f t="shared" si="10"/>
        <v>99--////</v>
      </c>
      <c r="AA100" s="24">
        <f t="shared" si="11"/>
        <v>0</v>
      </c>
      <c r="AB100" s="24">
        <f t="shared" si="12"/>
        <v>0</v>
      </c>
      <c r="AC100" s="24">
        <f t="shared" si="13"/>
        <v>0</v>
      </c>
      <c r="AD100" s="24">
        <f t="shared" si="14"/>
        <v>0</v>
      </c>
      <c r="AE100" s="24">
        <f t="shared" si="15"/>
        <v>0</v>
      </c>
      <c r="AF100" s="24">
        <f t="shared" si="16"/>
        <v>0</v>
      </c>
      <c r="AG100" s="24">
        <f t="shared" si="17"/>
        <v>0</v>
      </c>
      <c r="AH100" s="24" t="b">
        <f t="shared" si="19"/>
        <v>1</v>
      </c>
      <c r="AI100" t="b">
        <f>IF(ISNA(MATCH($X100,Locality!$O:$O,0)),FALSE,EXACT(X100,INDEX(Locality!$O:$O,(MATCH($X100,Locality!$O:$O,0)))))</f>
        <v>0</v>
      </c>
    </row>
    <row r="101" spans="1:35" ht="12.75">
      <c r="A101" s="52">
        <f t="shared" si="18"/>
        <v>100</v>
      </c>
      <c r="B101" s="56"/>
      <c r="C101" s="22"/>
      <c r="D101" s="22"/>
      <c r="E101" s="22"/>
      <c r="F101" s="22"/>
      <c r="G101" s="46"/>
      <c r="H101" s="46"/>
      <c r="I101" s="22"/>
      <c r="J101" s="46"/>
      <c r="K101" s="51"/>
      <c r="L101" s="46"/>
      <c r="M101" s="54"/>
      <c r="N101" s="54"/>
      <c r="O101" s="54"/>
      <c r="P101" s="46"/>
      <c r="Q101" s="46"/>
      <c r="R101" s="46"/>
      <c r="S101" s="55"/>
      <c r="T101" s="55"/>
      <c r="U101" s="51"/>
      <c r="V101" s="51"/>
      <c r="W101" s="51"/>
      <c r="X101" s="22"/>
      <c r="Y101" s="46"/>
      <c r="Z101" s="43" t="str">
        <f t="shared" si="10"/>
        <v>100--////</v>
      </c>
      <c r="AA101" s="24">
        <f t="shared" si="11"/>
        <v>0</v>
      </c>
      <c r="AB101" s="24">
        <f t="shared" si="12"/>
        <v>0</v>
      </c>
      <c r="AC101" s="24">
        <f t="shared" si="13"/>
        <v>0</v>
      </c>
      <c r="AD101" s="24">
        <f t="shared" si="14"/>
        <v>0</v>
      </c>
      <c r="AE101" s="24">
        <f t="shared" si="15"/>
        <v>0</v>
      </c>
      <c r="AF101" s="24">
        <f t="shared" si="16"/>
        <v>0</v>
      </c>
      <c r="AG101" s="24">
        <f t="shared" si="17"/>
        <v>0</v>
      </c>
      <c r="AH101" s="24" t="b">
        <f t="shared" si="19"/>
        <v>1</v>
      </c>
      <c r="AI101" t="b">
        <f>IF(ISNA(MATCH($X101,Locality!$O:$O,0)),FALSE,EXACT(X101,INDEX(Locality!$O:$O,(MATCH($X101,Locality!$O:$O,0)))))</f>
        <v>0</v>
      </c>
    </row>
    <row r="102" spans="1:35" ht="12.75">
      <c r="A102" s="52">
        <f t="shared" si="18"/>
        <v>101</v>
      </c>
      <c r="B102" s="56"/>
      <c r="C102" s="22"/>
      <c r="D102" s="22"/>
      <c r="E102" s="22"/>
      <c r="F102" s="22"/>
      <c r="G102" s="46"/>
      <c r="H102" s="46"/>
      <c r="I102" s="22"/>
      <c r="J102" s="46"/>
      <c r="K102" s="51"/>
      <c r="L102" s="46"/>
      <c r="M102" s="54"/>
      <c r="N102" s="54"/>
      <c r="O102" s="54"/>
      <c r="P102" s="46"/>
      <c r="Q102" s="46"/>
      <c r="R102" s="46"/>
      <c r="S102" s="55"/>
      <c r="T102" s="55"/>
      <c r="U102" s="51"/>
      <c r="V102" s="51"/>
      <c r="W102" s="51"/>
      <c r="X102" s="22"/>
      <c r="Y102" s="46"/>
      <c r="Z102" s="43" t="str">
        <f t="shared" si="10"/>
        <v>101--////</v>
      </c>
      <c r="AA102" s="24">
        <f t="shared" si="11"/>
        <v>0</v>
      </c>
      <c r="AB102" s="24">
        <f t="shared" si="12"/>
        <v>0</v>
      </c>
      <c r="AC102" s="24">
        <f t="shared" si="13"/>
        <v>0</v>
      </c>
      <c r="AD102" s="24">
        <f t="shared" si="14"/>
        <v>0</v>
      </c>
      <c r="AE102" s="24">
        <f t="shared" si="15"/>
        <v>0</v>
      </c>
      <c r="AF102" s="24">
        <f t="shared" si="16"/>
        <v>0</v>
      </c>
      <c r="AG102" s="24">
        <f t="shared" si="17"/>
        <v>0</v>
      </c>
      <c r="AH102" s="24" t="b">
        <f t="shared" si="19"/>
        <v>1</v>
      </c>
      <c r="AI102" t="b">
        <f>IF(ISNA(MATCH($X102,Locality!$O:$O,0)),FALSE,EXACT(X102,INDEX(Locality!$O:$O,(MATCH($X102,Locality!$O:$O,0)))))</f>
        <v>0</v>
      </c>
    </row>
    <row r="103" spans="1:35" ht="12.75">
      <c r="A103" s="52">
        <f t="shared" si="18"/>
        <v>102</v>
      </c>
      <c r="B103" s="56"/>
      <c r="C103" s="22"/>
      <c r="D103" s="22"/>
      <c r="E103" s="22"/>
      <c r="F103" s="22"/>
      <c r="G103" s="46"/>
      <c r="H103" s="46"/>
      <c r="I103" s="22"/>
      <c r="J103" s="46"/>
      <c r="K103" s="51"/>
      <c r="L103" s="46"/>
      <c r="M103" s="54"/>
      <c r="N103" s="54"/>
      <c r="O103" s="54"/>
      <c r="P103" s="46"/>
      <c r="Q103" s="46"/>
      <c r="R103" s="46"/>
      <c r="S103" s="55"/>
      <c r="T103" s="55"/>
      <c r="U103" s="51"/>
      <c r="V103" s="51"/>
      <c r="W103" s="51"/>
      <c r="X103" s="22"/>
      <c r="Y103" s="46"/>
      <c r="Z103" s="43" t="str">
        <f t="shared" si="10"/>
        <v>102--////</v>
      </c>
      <c r="AA103" s="24">
        <f t="shared" si="11"/>
        <v>0</v>
      </c>
      <c r="AB103" s="24">
        <f t="shared" si="12"/>
        <v>0</v>
      </c>
      <c r="AC103" s="24">
        <f t="shared" si="13"/>
        <v>0</v>
      </c>
      <c r="AD103" s="24">
        <f t="shared" si="14"/>
        <v>0</v>
      </c>
      <c r="AE103" s="24">
        <f t="shared" si="15"/>
        <v>0</v>
      </c>
      <c r="AF103" s="24">
        <f t="shared" si="16"/>
        <v>0</v>
      </c>
      <c r="AG103" s="24">
        <f t="shared" si="17"/>
        <v>0</v>
      </c>
      <c r="AH103" s="24" t="b">
        <f t="shared" si="19"/>
        <v>1</v>
      </c>
      <c r="AI103" t="b">
        <f>IF(ISNA(MATCH($X103,Locality!$O:$O,0)),FALSE,EXACT(X103,INDEX(Locality!$O:$O,(MATCH($X103,Locality!$O:$O,0)))))</f>
        <v>0</v>
      </c>
    </row>
    <row r="104" spans="1:35" ht="12.75">
      <c r="A104" s="52">
        <f t="shared" si="18"/>
        <v>103</v>
      </c>
      <c r="B104" s="56"/>
      <c r="C104" s="22"/>
      <c r="D104" s="22"/>
      <c r="E104" s="22"/>
      <c r="F104" s="22"/>
      <c r="G104" s="46"/>
      <c r="H104" s="46"/>
      <c r="I104" s="22"/>
      <c r="J104" s="46"/>
      <c r="K104" s="51"/>
      <c r="L104" s="46"/>
      <c r="M104" s="54"/>
      <c r="N104" s="54"/>
      <c r="O104" s="54"/>
      <c r="P104" s="46"/>
      <c r="Q104" s="46"/>
      <c r="R104" s="46"/>
      <c r="S104" s="55"/>
      <c r="T104" s="55"/>
      <c r="U104" s="51"/>
      <c r="V104" s="51"/>
      <c r="W104" s="51"/>
      <c r="X104" s="22"/>
      <c r="Y104" s="46"/>
      <c r="Z104" s="43" t="str">
        <f t="shared" si="10"/>
        <v>103--////</v>
      </c>
      <c r="AA104" s="24">
        <f t="shared" si="11"/>
        <v>0</v>
      </c>
      <c r="AB104" s="24">
        <f t="shared" si="12"/>
        <v>0</v>
      </c>
      <c r="AC104" s="24">
        <f t="shared" si="13"/>
        <v>0</v>
      </c>
      <c r="AD104" s="24">
        <f t="shared" si="14"/>
        <v>0</v>
      </c>
      <c r="AE104" s="24">
        <f t="shared" si="15"/>
        <v>0</v>
      </c>
      <c r="AF104" s="24">
        <f t="shared" si="16"/>
        <v>0</v>
      </c>
      <c r="AG104" s="24">
        <f t="shared" si="17"/>
        <v>0</v>
      </c>
      <c r="AH104" s="24" t="b">
        <f t="shared" si="19"/>
        <v>1</v>
      </c>
      <c r="AI104" t="b">
        <f>IF(ISNA(MATCH($X104,Locality!$O:$O,0)),FALSE,EXACT(X104,INDEX(Locality!$O:$O,(MATCH($X104,Locality!$O:$O,0)))))</f>
        <v>0</v>
      </c>
    </row>
    <row r="105" spans="1:35" ht="12.75">
      <c r="A105" s="52">
        <f t="shared" si="18"/>
        <v>104</v>
      </c>
      <c r="B105" s="56"/>
      <c r="C105" s="22"/>
      <c r="D105" s="22"/>
      <c r="E105" s="22"/>
      <c r="F105" s="22"/>
      <c r="G105" s="46"/>
      <c r="H105" s="46"/>
      <c r="I105" s="22"/>
      <c r="J105" s="46"/>
      <c r="K105" s="51"/>
      <c r="L105" s="46"/>
      <c r="M105" s="54"/>
      <c r="N105" s="54"/>
      <c r="O105" s="54"/>
      <c r="P105" s="46"/>
      <c r="Q105" s="46"/>
      <c r="R105" s="46"/>
      <c r="S105" s="55"/>
      <c r="T105" s="55"/>
      <c r="U105" s="51"/>
      <c r="V105" s="51"/>
      <c r="W105" s="51"/>
      <c r="X105" s="22"/>
      <c r="Y105" s="46"/>
      <c r="Z105" s="43" t="str">
        <f t="shared" si="10"/>
        <v>104--////</v>
      </c>
      <c r="AA105" s="24">
        <f t="shared" si="11"/>
        <v>0</v>
      </c>
      <c r="AB105" s="24">
        <f t="shared" si="12"/>
        <v>0</v>
      </c>
      <c r="AC105" s="24">
        <f t="shared" si="13"/>
        <v>0</v>
      </c>
      <c r="AD105" s="24">
        <f t="shared" si="14"/>
        <v>0</v>
      </c>
      <c r="AE105" s="24">
        <f t="shared" si="15"/>
        <v>0</v>
      </c>
      <c r="AF105" s="24">
        <f t="shared" si="16"/>
        <v>0</v>
      </c>
      <c r="AG105" s="24">
        <f t="shared" si="17"/>
        <v>0</v>
      </c>
      <c r="AH105" s="24" t="b">
        <f t="shared" si="19"/>
        <v>1</v>
      </c>
      <c r="AI105" t="b">
        <f>IF(ISNA(MATCH($X105,Locality!$O:$O,0)),FALSE,EXACT(X105,INDEX(Locality!$O:$O,(MATCH($X105,Locality!$O:$O,0)))))</f>
        <v>0</v>
      </c>
    </row>
    <row r="106" spans="1:35" ht="12.75">
      <c r="A106" s="52">
        <f t="shared" si="18"/>
        <v>105</v>
      </c>
      <c r="B106" s="56"/>
      <c r="C106" s="22"/>
      <c r="D106" s="22"/>
      <c r="E106" s="22"/>
      <c r="F106" s="22"/>
      <c r="G106" s="46"/>
      <c r="H106" s="46"/>
      <c r="I106" s="22"/>
      <c r="J106" s="46"/>
      <c r="K106" s="51"/>
      <c r="L106" s="46"/>
      <c r="M106" s="54"/>
      <c r="N106" s="54"/>
      <c r="O106" s="54"/>
      <c r="P106" s="46"/>
      <c r="Q106" s="46"/>
      <c r="R106" s="46"/>
      <c r="S106" s="55"/>
      <c r="T106" s="55"/>
      <c r="U106" s="51"/>
      <c r="V106" s="51"/>
      <c r="W106" s="51"/>
      <c r="X106" s="22"/>
      <c r="Y106" s="46"/>
      <c r="Z106" s="43" t="str">
        <f t="shared" si="10"/>
        <v>105--////</v>
      </c>
      <c r="AA106" s="24">
        <f t="shared" si="11"/>
        <v>0</v>
      </c>
      <c r="AB106" s="24">
        <f t="shared" si="12"/>
        <v>0</v>
      </c>
      <c r="AC106" s="24">
        <f t="shared" si="13"/>
        <v>0</v>
      </c>
      <c r="AD106" s="24">
        <f t="shared" si="14"/>
        <v>0</v>
      </c>
      <c r="AE106" s="24">
        <f t="shared" si="15"/>
        <v>0</v>
      </c>
      <c r="AF106" s="24">
        <f t="shared" si="16"/>
        <v>0</v>
      </c>
      <c r="AG106" s="24">
        <f t="shared" si="17"/>
        <v>0</v>
      </c>
      <c r="AH106" s="24" t="b">
        <f t="shared" si="19"/>
        <v>1</v>
      </c>
      <c r="AI106" t="b">
        <f>IF(ISNA(MATCH($X106,Locality!$O:$O,0)),FALSE,EXACT(X106,INDEX(Locality!$O:$O,(MATCH($X106,Locality!$O:$O,0)))))</f>
        <v>0</v>
      </c>
    </row>
    <row r="107" spans="1:35" ht="12.75">
      <c r="A107" s="52">
        <f t="shared" si="18"/>
        <v>106</v>
      </c>
      <c r="B107" s="56"/>
      <c r="C107" s="22"/>
      <c r="D107" s="22"/>
      <c r="E107" s="22"/>
      <c r="F107" s="22"/>
      <c r="G107" s="46"/>
      <c r="H107" s="46"/>
      <c r="I107" s="22"/>
      <c r="J107" s="46"/>
      <c r="K107" s="51"/>
      <c r="L107" s="46"/>
      <c r="M107" s="54"/>
      <c r="N107" s="54"/>
      <c r="O107" s="54"/>
      <c r="P107" s="46"/>
      <c r="Q107" s="46"/>
      <c r="R107" s="46"/>
      <c r="S107" s="55"/>
      <c r="T107" s="55"/>
      <c r="U107" s="51"/>
      <c r="V107" s="51"/>
      <c r="W107" s="51"/>
      <c r="X107" s="22"/>
      <c r="Y107" s="46"/>
      <c r="Z107" s="43" t="str">
        <f t="shared" si="10"/>
        <v>106--////</v>
      </c>
      <c r="AA107" s="24">
        <f t="shared" si="11"/>
        <v>0</v>
      </c>
      <c r="AB107" s="24">
        <f t="shared" si="12"/>
        <v>0</v>
      </c>
      <c r="AC107" s="24">
        <f t="shared" si="13"/>
        <v>0</v>
      </c>
      <c r="AD107" s="24">
        <f t="shared" si="14"/>
        <v>0</v>
      </c>
      <c r="AE107" s="24">
        <f t="shared" si="15"/>
        <v>0</v>
      </c>
      <c r="AF107" s="24">
        <f t="shared" si="16"/>
        <v>0</v>
      </c>
      <c r="AG107" s="24">
        <f t="shared" si="17"/>
        <v>0</v>
      </c>
      <c r="AH107" s="24" t="b">
        <f t="shared" si="19"/>
        <v>1</v>
      </c>
      <c r="AI107" t="b">
        <f>IF(ISNA(MATCH($X107,Locality!$O:$O,0)),FALSE,EXACT(X107,INDEX(Locality!$O:$O,(MATCH($X107,Locality!$O:$O,0)))))</f>
        <v>0</v>
      </c>
    </row>
    <row r="108" spans="1:35" ht="12.75">
      <c r="A108" s="52">
        <f t="shared" si="18"/>
        <v>107</v>
      </c>
      <c r="B108" s="56"/>
      <c r="C108" s="22"/>
      <c r="D108" s="22"/>
      <c r="E108" s="22"/>
      <c r="F108" s="22"/>
      <c r="G108" s="46"/>
      <c r="H108" s="46"/>
      <c r="I108" s="22"/>
      <c r="J108" s="46"/>
      <c r="K108" s="51"/>
      <c r="L108" s="46"/>
      <c r="M108" s="54"/>
      <c r="N108" s="54"/>
      <c r="O108" s="54"/>
      <c r="P108" s="46"/>
      <c r="Q108" s="46"/>
      <c r="R108" s="46"/>
      <c r="S108" s="55"/>
      <c r="T108" s="55"/>
      <c r="U108" s="51"/>
      <c r="V108" s="51"/>
      <c r="W108" s="51"/>
      <c r="X108" s="22"/>
      <c r="Y108" s="46"/>
      <c r="Z108" s="43" t="str">
        <f t="shared" si="10"/>
        <v>107--////</v>
      </c>
      <c r="AA108" s="24">
        <f t="shared" si="11"/>
        <v>0</v>
      </c>
      <c r="AB108" s="24">
        <f t="shared" si="12"/>
        <v>0</v>
      </c>
      <c r="AC108" s="24">
        <f t="shared" si="13"/>
        <v>0</v>
      </c>
      <c r="AD108" s="24">
        <f t="shared" si="14"/>
        <v>0</v>
      </c>
      <c r="AE108" s="24">
        <f t="shared" si="15"/>
        <v>0</v>
      </c>
      <c r="AF108" s="24">
        <f t="shared" si="16"/>
        <v>0</v>
      </c>
      <c r="AG108" s="24">
        <f t="shared" si="17"/>
        <v>0</v>
      </c>
      <c r="AH108" s="24" t="b">
        <f t="shared" si="19"/>
        <v>1</v>
      </c>
      <c r="AI108" t="b">
        <f>IF(ISNA(MATCH($X108,Locality!$O:$O,0)),FALSE,EXACT(X108,INDEX(Locality!$O:$O,(MATCH($X108,Locality!$O:$O,0)))))</f>
        <v>0</v>
      </c>
    </row>
    <row r="109" spans="1:35" ht="12.75">
      <c r="A109" s="52">
        <f t="shared" si="18"/>
        <v>108</v>
      </c>
      <c r="B109" s="56"/>
      <c r="C109" s="22"/>
      <c r="D109" s="22"/>
      <c r="E109" s="22"/>
      <c r="F109" s="22"/>
      <c r="G109" s="46"/>
      <c r="H109" s="46"/>
      <c r="I109" s="22"/>
      <c r="J109" s="46"/>
      <c r="K109" s="51"/>
      <c r="L109" s="46"/>
      <c r="M109" s="54"/>
      <c r="N109" s="54"/>
      <c r="O109" s="54"/>
      <c r="P109" s="46"/>
      <c r="Q109" s="46"/>
      <c r="R109" s="46"/>
      <c r="S109" s="55"/>
      <c r="T109" s="55"/>
      <c r="U109" s="51"/>
      <c r="V109" s="51"/>
      <c r="W109" s="51"/>
      <c r="X109" s="22"/>
      <c r="Y109" s="46"/>
      <c r="Z109" s="43" t="str">
        <f t="shared" si="10"/>
        <v>108--////</v>
      </c>
      <c r="AA109" s="24">
        <f t="shared" si="11"/>
        <v>0</v>
      </c>
      <c r="AB109" s="24">
        <f t="shared" si="12"/>
        <v>0</v>
      </c>
      <c r="AC109" s="24">
        <f t="shared" si="13"/>
        <v>0</v>
      </c>
      <c r="AD109" s="24">
        <f t="shared" si="14"/>
        <v>0</v>
      </c>
      <c r="AE109" s="24">
        <f t="shared" si="15"/>
        <v>0</v>
      </c>
      <c r="AF109" s="24">
        <f t="shared" si="16"/>
        <v>0</v>
      </c>
      <c r="AG109" s="24">
        <f t="shared" si="17"/>
        <v>0</v>
      </c>
      <c r="AH109" s="24" t="b">
        <f t="shared" si="19"/>
        <v>1</v>
      </c>
      <c r="AI109" t="b">
        <f>IF(ISNA(MATCH($X109,Locality!$O:$O,0)),FALSE,EXACT(X109,INDEX(Locality!$O:$O,(MATCH($X109,Locality!$O:$O,0)))))</f>
        <v>0</v>
      </c>
    </row>
    <row r="110" spans="1:35" ht="12.75">
      <c r="A110" s="52">
        <f t="shared" si="18"/>
        <v>109</v>
      </c>
      <c r="B110" s="56"/>
      <c r="C110" s="22"/>
      <c r="D110" s="22"/>
      <c r="E110" s="22"/>
      <c r="F110" s="22"/>
      <c r="G110" s="46"/>
      <c r="H110" s="46"/>
      <c r="I110" s="22"/>
      <c r="J110" s="46"/>
      <c r="K110" s="51"/>
      <c r="L110" s="46"/>
      <c r="M110" s="54"/>
      <c r="N110" s="54"/>
      <c r="O110" s="54"/>
      <c r="P110" s="46"/>
      <c r="Q110" s="46"/>
      <c r="R110" s="46"/>
      <c r="S110" s="55"/>
      <c r="T110" s="55"/>
      <c r="U110" s="51"/>
      <c r="V110" s="51"/>
      <c r="W110" s="51"/>
      <c r="X110" s="22"/>
      <c r="Y110" s="46"/>
      <c r="Z110" s="43" t="str">
        <f t="shared" si="10"/>
        <v>109--////</v>
      </c>
      <c r="AA110" s="24">
        <f t="shared" si="11"/>
        <v>0</v>
      </c>
      <c r="AB110" s="24">
        <f t="shared" si="12"/>
        <v>0</v>
      </c>
      <c r="AC110" s="24">
        <f t="shared" si="13"/>
        <v>0</v>
      </c>
      <c r="AD110" s="24">
        <f t="shared" si="14"/>
        <v>0</v>
      </c>
      <c r="AE110" s="24">
        <f t="shared" si="15"/>
        <v>0</v>
      </c>
      <c r="AF110" s="24">
        <f t="shared" si="16"/>
        <v>0</v>
      </c>
      <c r="AG110" s="24">
        <f t="shared" si="17"/>
        <v>0</v>
      </c>
      <c r="AH110" s="24" t="b">
        <f t="shared" si="19"/>
        <v>1</v>
      </c>
      <c r="AI110" t="b">
        <f>IF(ISNA(MATCH($X110,Locality!$O:$O,0)),FALSE,EXACT(X110,INDEX(Locality!$O:$O,(MATCH($X110,Locality!$O:$O,0)))))</f>
        <v>0</v>
      </c>
    </row>
    <row r="111" spans="1:35" ht="12.75">
      <c r="A111" s="52">
        <f t="shared" si="18"/>
        <v>110</v>
      </c>
      <c r="B111" s="56"/>
      <c r="C111" s="22"/>
      <c r="D111" s="22"/>
      <c r="E111" s="22"/>
      <c r="F111" s="22"/>
      <c r="G111" s="46"/>
      <c r="H111" s="46"/>
      <c r="I111" s="22"/>
      <c r="J111" s="46"/>
      <c r="K111" s="51"/>
      <c r="L111" s="46"/>
      <c r="M111" s="54"/>
      <c r="N111" s="54"/>
      <c r="O111" s="54"/>
      <c r="P111" s="46"/>
      <c r="Q111" s="46"/>
      <c r="R111" s="46"/>
      <c r="S111" s="55"/>
      <c r="T111" s="55"/>
      <c r="U111" s="51"/>
      <c r="V111" s="51"/>
      <c r="W111" s="51"/>
      <c r="X111" s="22"/>
      <c r="Y111" s="46"/>
      <c r="Z111" s="43" t="str">
        <f t="shared" si="10"/>
        <v>110--////</v>
      </c>
      <c r="AA111" s="24">
        <f t="shared" si="11"/>
        <v>0</v>
      </c>
      <c r="AB111" s="24">
        <f t="shared" si="12"/>
        <v>0</v>
      </c>
      <c r="AC111" s="24">
        <f t="shared" si="13"/>
        <v>0</v>
      </c>
      <c r="AD111" s="24">
        <f t="shared" si="14"/>
        <v>0</v>
      </c>
      <c r="AE111" s="24">
        <f t="shared" si="15"/>
        <v>0</v>
      </c>
      <c r="AF111" s="24">
        <f t="shared" si="16"/>
        <v>0</v>
      </c>
      <c r="AG111" s="24">
        <f t="shared" si="17"/>
        <v>0</v>
      </c>
      <c r="AH111" s="24" t="b">
        <f t="shared" si="19"/>
        <v>1</v>
      </c>
      <c r="AI111" t="b">
        <f>IF(ISNA(MATCH($X111,Locality!$O:$O,0)),FALSE,EXACT(X111,INDEX(Locality!$O:$O,(MATCH($X111,Locality!$O:$O,0)))))</f>
        <v>0</v>
      </c>
    </row>
    <row r="112" spans="1:35" ht="12.75">
      <c r="A112" s="52">
        <f t="shared" si="18"/>
        <v>111</v>
      </c>
      <c r="B112" s="56"/>
      <c r="C112" s="22"/>
      <c r="D112" s="22"/>
      <c r="E112" s="22"/>
      <c r="F112" s="22"/>
      <c r="G112" s="46"/>
      <c r="H112" s="46"/>
      <c r="I112" s="22"/>
      <c r="J112" s="46"/>
      <c r="K112" s="51"/>
      <c r="L112" s="46"/>
      <c r="M112" s="54"/>
      <c r="N112" s="54"/>
      <c r="O112" s="54"/>
      <c r="P112" s="46"/>
      <c r="Q112" s="46"/>
      <c r="R112" s="46"/>
      <c r="S112" s="55"/>
      <c r="T112" s="55"/>
      <c r="U112" s="51"/>
      <c r="V112" s="51"/>
      <c r="W112" s="51"/>
      <c r="X112" s="22"/>
      <c r="Y112" s="46"/>
      <c r="Z112" s="43" t="str">
        <f t="shared" si="10"/>
        <v>111--////</v>
      </c>
      <c r="AA112" s="24">
        <f t="shared" si="11"/>
        <v>0</v>
      </c>
      <c r="AB112" s="24">
        <f t="shared" si="12"/>
        <v>0</v>
      </c>
      <c r="AC112" s="24">
        <f t="shared" si="13"/>
        <v>0</v>
      </c>
      <c r="AD112" s="24">
        <f t="shared" si="14"/>
        <v>0</v>
      </c>
      <c r="AE112" s="24">
        <f t="shared" si="15"/>
        <v>0</v>
      </c>
      <c r="AF112" s="24">
        <f t="shared" si="16"/>
        <v>0</v>
      </c>
      <c r="AG112" s="24">
        <f t="shared" si="17"/>
        <v>0</v>
      </c>
      <c r="AH112" s="24" t="b">
        <f t="shared" si="19"/>
        <v>1</v>
      </c>
      <c r="AI112" t="b">
        <f>IF(ISNA(MATCH($X112,Locality!$O:$O,0)),FALSE,EXACT(X112,INDEX(Locality!$O:$O,(MATCH($X112,Locality!$O:$O,0)))))</f>
        <v>0</v>
      </c>
    </row>
    <row r="113" spans="1:35" ht="12.75">
      <c r="A113" s="52">
        <f t="shared" si="18"/>
        <v>112</v>
      </c>
      <c r="B113" s="56"/>
      <c r="C113" s="22"/>
      <c r="D113" s="22"/>
      <c r="E113" s="22"/>
      <c r="F113" s="22"/>
      <c r="G113" s="46"/>
      <c r="H113" s="46"/>
      <c r="I113" s="22"/>
      <c r="J113" s="46"/>
      <c r="K113" s="51"/>
      <c r="L113" s="46"/>
      <c r="M113" s="54"/>
      <c r="N113" s="54"/>
      <c r="O113" s="54"/>
      <c r="P113" s="46"/>
      <c r="Q113" s="46"/>
      <c r="R113" s="46"/>
      <c r="S113" s="55"/>
      <c r="T113" s="55"/>
      <c r="U113" s="51"/>
      <c r="V113" s="51"/>
      <c r="W113" s="51"/>
      <c r="X113" s="22"/>
      <c r="Y113" s="46"/>
      <c r="Z113" s="43" t="str">
        <f t="shared" si="10"/>
        <v>112--////</v>
      </c>
      <c r="AA113" s="24">
        <f t="shared" si="11"/>
        <v>0</v>
      </c>
      <c r="AB113" s="24">
        <f t="shared" si="12"/>
        <v>0</v>
      </c>
      <c r="AC113" s="24">
        <f t="shared" si="13"/>
        <v>0</v>
      </c>
      <c r="AD113" s="24">
        <f t="shared" si="14"/>
        <v>0</v>
      </c>
      <c r="AE113" s="24">
        <f t="shared" si="15"/>
        <v>0</v>
      </c>
      <c r="AF113" s="24">
        <f t="shared" si="16"/>
        <v>0</v>
      </c>
      <c r="AG113" s="24">
        <f t="shared" si="17"/>
        <v>0</v>
      </c>
      <c r="AH113" s="24" t="b">
        <f t="shared" si="19"/>
        <v>1</v>
      </c>
      <c r="AI113" t="b">
        <f>IF(ISNA(MATCH($X113,Locality!$O:$O,0)),FALSE,EXACT(X113,INDEX(Locality!$O:$O,(MATCH($X113,Locality!$O:$O,0)))))</f>
        <v>0</v>
      </c>
    </row>
    <row r="114" spans="1:35" ht="12.75">
      <c r="A114" s="52">
        <f t="shared" si="18"/>
        <v>113</v>
      </c>
      <c r="B114" s="56"/>
      <c r="C114" s="22"/>
      <c r="D114" s="22"/>
      <c r="E114" s="22"/>
      <c r="F114" s="22"/>
      <c r="G114" s="46"/>
      <c r="H114" s="46"/>
      <c r="I114" s="22"/>
      <c r="J114" s="46"/>
      <c r="K114" s="51"/>
      <c r="L114" s="46"/>
      <c r="M114" s="54"/>
      <c r="N114" s="54"/>
      <c r="O114" s="54"/>
      <c r="P114" s="46"/>
      <c r="Q114" s="46"/>
      <c r="R114" s="46"/>
      <c r="S114" s="55"/>
      <c r="T114" s="55"/>
      <c r="U114" s="51"/>
      <c r="V114" s="51"/>
      <c r="W114" s="51"/>
      <c r="X114" s="22"/>
      <c r="Y114" s="46"/>
      <c r="Z114" s="43" t="str">
        <f t="shared" si="10"/>
        <v>113--////</v>
      </c>
      <c r="AA114" s="24">
        <f t="shared" si="11"/>
        <v>0</v>
      </c>
      <c r="AB114" s="24">
        <f t="shared" si="12"/>
        <v>0</v>
      </c>
      <c r="AC114" s="24">
        <f t="shared" si="13"/>
        <v>0</v>
      </c>
      <c r="AD114" s="24">
        <f t="shared" si="14"/>
        <v>0</v>
      </c>
      <c r="AE114" s="24">
        <f t="shared" si="15"/>
        <v>0</v>
      </c>
      <c r="AF114" s="24">
        <f t="shared" si="16"/>
        <v>0</v>
      </c>
      <c r="AG114" s="24">
        <f t="shared" si="17"/>
        <v>0</v>
      </c>
      <c r="AH114" s="24" t="b">
        <f t="shared" si="19"/>
        <v>1</v>
      </c>
      <c r="AI114" t="b">
        <f>IF(ISNA(MATCH($X114,Locality!$O:$O,0)),FALSE,EXACT(X114,INDEX(Locality!$O:$O,(MATCH($X114,Locality!$O:$O,0)))))</f>
        <v>0</v>
      </c>
    </row>
    <row r="115" spans="1:35" ht="12.75">
      <c r="A115" s="52">
        <f t="shared" si="18"/>
        <v>114</v>
      </c>
      <c r="B115" s="56"/>
      <c r="C115" s="22"/>
      <c r="D115" s="22"/>
      <c r="E115" s="22"/>
      <c r="F115" s="22"/>
      <c r="G115" s="46"/>
      <c r="H115" s="46"/>
      <c r="I115" s="22"/>
      <c r="J115" s="46"/>
      <c r="K115" s="51"/>
      <c r="L115" s="46"/>
      <c r="M115" s="54"/>
      <c r="N115" s="54"/>
      <c r="O115" s="54"/>
      <c r="P115" s="46"/>
      <c r="Q115" s="46"/>
      <c r="R115" s="46"/>
      <c r="S115" s="55"/>
      <c r="T115" s="55"/>
      <c r="U115" s="51"/>
      <c r="V115" s="51"/>
      <c r="W115" s="51"/>
      <c r="X115" s="22"/>
      <c r="Y115" s="46"/>
      <c r="Z115" s="43" t="str">
        <f t="shared" si="10"/>
        <v>114--////</v>
      </c>
      <c r="AA115" s="24">
        <f t="shared" si="11"/>
        <v>0</v>
      </c>
      <c r="AB115" s="24">
        <f t="shared" si="12"/>
        <v>0</v>
      </c>
      <c r="AC115" s="24">
        <f t="shared" si="13"/>
        <v>0</v>
      </c>
      <c r="AD115" s="24">
        <f t="shared" si="14"/>
        <v>0</v>
      </c>
      <c r="AE115" s="24">
        <f t="shared" si="15"/>
        <v>0</v>
      </c>
      <c r="AF115" s="24">
        <f t="shared" si="16"/>
        <v>0</v>
      </c>
      <c r="AG115" s="24">
        <f t="shared" si="17"/>
        <v>0</v>
      </c>
      <c r="AH115" s="24" t="b">
        <f t="shared" si="19"/>
        <v>1</v>
      </c>
      <c r="AI115" t="b">
        <f>IF(ISNA(MATCH($X115,Locality!$O:$O,0)),FALSE,EXACT(X115,INDEX(Locality!$O:$O,(MATCH($X115,Locality!$O:$O,0)))))</f>
        <v>0</v>
      </c>
    </row>
    <row r="116" spans="1:35" ht="12.75">
      <c r="A116" s="52">
        <f t="shared" si="18"/>
        <v>115</v>
      </c>
      <c r="B116" s="56"/>
      <c r="C116" s="22"/>
      <c r="D116" s="22"/>
      <c r="E116" s="22"/>
      <c r="F116" s="22"/>
      <c r="G116" s="46"/>
      <c r="H116" s="46"/>
      <c r="I116" s="22"/>
      <c r="J116" s="46"/>
      <c r="K116" s="51"/>
      <c r="L116" s="46"/>
      <c r="M116" s="54"/>
      <c r="N116" s="54"/>
      <c r="O116" s="54"/>
      <c r="P116" s="46"/>
      <c r="Q116" s="46"/>
      <c r="R116" s="46"/>
      <c r="S116" s="55"/>
      <c r="T116" s="55"/>
      <c r="U116" s="51"/>
      <c r="V116" s="51"/>
      <c r="W116" s="51"/>
      <c r="X116" s="22"/>
      <c r="Y116" s="46"/>
      <c r="Z116" s="43" t="str">
        <f t="shared" si="10"/>
        <v>115--////</v>
      </c>
      <c r="AA116" s="24">
        <f t="shared" si="11"/>
        <v>0</v>
      </c>
      <c r="AB116" s="24">
        <f t="shared" si="12"/>
        <v>0</v>
      </c>
      <c r="AC116" s="24">
        <f t="shared" si="13"/>
        <v>0</v>
      </c>
      <c r="AD116" s="24">
        <f t="shared" si="14"/>
        <v>0</v>
      </c>
      <c r="AE116" s="24">
        <f t="shared" si="15"/>
        <v>0</v>
      </c>
      <c r="AF116" s="24">
        <f t="shared" si="16"/>
        <v>0</v>
      </c>
      <c r="AG116" s="24">
        <f t="shared" si="17"/>
        <v>0</v>
      </c>
      <c r="AH116" s="24" t="b">
        <f t="shared" si="19"/>
        <v>1</v>
      </c>
      <c r="AI116" t="b">
        <f>IF(ISNA(MATCH($X116,Locality!$O:$O,0)),FALSE,EXACT(X116,INDEX(Locality!$O:$O,(MATCH($X116,Locality!$O:$O,0)))))</f>
        <v>0</v>
      </c>
    </row>
    <row r="117" spans="1:35" ht="12.75">
      <c r="A117" s="52">
        <f t="shared" si="18"/>
        <v>116</v>
      </c>
      <c r="B117" s="56"/>
      <c r="C117" s="22"/>
      <c r="D117" s="22"/>
      <c r="E117" s="22"/>
      <c r="F117" s="22"/>
      <c r="G117" s="46"/>
      <c r="H117" s="46"/>
      <c r="I117" s="22"/>
      <c r="J117" s="46"/>
      <c r="K117" s="51"/>
      <c r="L117" s="46"/>
      <c r="M117" s="54"/>
      <c r="N117" s="54"/>
      <c r="O117" s="54"/>
      <c r="P117" s="46"/>
      <c r="Q117" s="46"/>
      <c r="R117" s="46"/>
      <c r="S117" s="55"/>
      <c r="T117" s="55"/>
      <c r="U117" s="51"/>
      <c r="V117" s="51"/>
      <c r="W117" s="51"/>
      <c r="X117" s="22"/>
      <c r="Y117" s="46"/>
      <c r="Z117" s="43" t="str">
        <f t="shared" si="10"/>
        <v>116--////</v>
      </c>
      <c r="AA117" s="24">
        <f t="shared" si="11"/>
        <v>0</v>
      </c>
      <c r="AB117" s="24">
        <f t="shared" si="12"/>
        <v>0</v>
      </c>
      <c r="AC117" s="24">
        <f t="shared" si="13"/>
        <v>0</v>
      </c>
      <c r="AD117" s="24">
        <f t="shared" si="14"/>
        <v>0</v>
      </c>
      <c r="AE117" s="24">
        <f t="shared" si="15"/>
        <v>0</v>
      </c>
      <c r="AF117" s="24">
        <f t="shared" si="16"/>
        <v>0</v>
      </c>
      <c r="AG117" s="24">
        <f t="shared" si="17"/>
        <v>0</v>
      </c>
      <c r="AH117" s="24" t="b">
        <f t="shared" si="19"/>
        <v>1</v>
      </c>
      <c r="AI117" t="b">
        <f>IF(ISNA(MATCH($X117,Locality!$O:$O,0)),FALSE,EXACT(X117,INDEX(Locality!$O:$O,(MATCH($X117,Locality!$O:$O,0)))))</f>
        <v>0</v>
      </c>
    </row>
    <row r="118" spans="1:35" ht="12.75">
      <c r="A118" s="52">
        <f t="shared" si="18"/>
        <v>117</v>
      </c>
      <c r="B118" s="56"/>
      <c r="C118" s="22"/>
      <c r="D118" s="22"/>
      <c r="E118" s="22"/>
      <c r="F118" s="22"/>
      <c r="G118" s="46"/>
      <c r="H118" s="46"/>
      <c r="I118" s="22"/>
      <c r="J118" s="46"/>
      <c r="K118" s="51"/>
      <c r="L118" s="46"/>
      <c r="M118" s="54"/>
      <c r="N118" s="54"/>
      <c r="O118" s="54"/>
      <c r="P118" s="46"/>
      <c r="Q118" s="46"/>
      <c r="R118" s="46"/>
      <c r="S118" s="55"/>
      <c r="T118" s="55"/>
      <c r="U118" s="51"/>
      <c r="V118" s="51"/>
      <c r="W118" s="51"/>
      <c r="X118" s="22"/>
      <c r="Y118" s="46"/>
      <c r="Z118" s="43" t="str">
        <f t="shared" si="10"/>
        <v>117--////</v>
      </c>
      <c r="AA118" s="24">
        <f t="shared" si="11"/>
        <v>0</v>
      </c>
      <c r="AB118" s="24">
        <f t="shared" si="12"/>
        <v>0</v>
      </c>
      <c r="AC118" s="24">
        <f t="shared" si="13"/>
        <v>0</v>
      </c>
      <c r="AD118" s="24">
        <f t="shared" si="14"/>
        <v>0</v>
      </c>
      <c r="AE118" s="24">
        <f t="shared" si="15"/>
        <v>0</v>
      </c>
      <c r="AF118" s="24">
        <f t="shared" si="16"/>
        <v>0</v>
      </c>
      <c r="AG118" s="24">
        <f t="shared" si="17"/>
        <v>0</v>
      </c>
      <c r="AH118" s="24" t="b">
        <f t="shared" si="19"/>
        <v>1</v>
      </c>
      <c r="AI118" t="b">
        <f>IF(ISNA(MATCH($X118,Locality!$O:$O,0)),FALSE,EXACT(X118,INDEX(Locality!$O:$O,(MATCH($X118,Locality!$O:$O,0)))))</f>
        <v>0</v>
      </c>
    </row>
    <row r="119" spans="1:35" ht="12.75">
      <c r="A119" s="52">
        <f t="shared" si="18"/>
        <v>118</v>
      </c>
      <c r="B119" s="56"/>
      <c r="C119" s="22"/>
      <c r="D119" s="22"/>
      <c r="E119" s="22"/>
      <c r="F119" s="22"/>
      <c r="G119" s="46"/>
      <c r="H119" s="46"/>
      <c r="I119" s="22"/>
      <c r="J119" s="46"/>
      <c r="K119" s="51"/>
      <c r="L119" s="46"/>
      <c r="M119" s="54"/>
      <c r="N119" s="54"/>
      <c r="O119" s="54"/>
      <c r="P119" s="46"/>
      <c r="Q119" s="46"/>
      <c r="R119" s="46"/>
      <c r="S119" s="55"/>
      <c r="T119" s="55"/>
      <c r="U119" s="51"/>
      <c r="V119" s="51"/>
      <c r="W119" s="51"/>
      <c r="X119" s="22"/>
      <c r="Y119" s="46"/>
      <c r="Z119" s="43" t="str">
        <f t="shared" si="10"/>
        <v>118--////</v>
      </c>
      <c r="AA119" s="24">
        <f t="shared" si="11"/>
        <v>0</v>
      </c>
      <c r="AB119" s="24">
        <f t="shared" si="12"/>
        <v>0</v>
      </c>
      <c r="AC119" s="24">
        <f t="shared" si="13"/>
        <v>0</v>
      </c>
      <c r="AD119" s="24">
        <f t="shared" si="14"/>
        <v>0</v>
      </c>
      <c r="AE119" s="24">
        <f t="shared" si="15"/>
        <v>0</v>
      </c>
      <c r="AF119" s="24">
        <f t="shared" si="16"/>
        <v>0</v>
      </c>
      <c r="AG119" s="24">
        <f t="shared" si="17"/>
        <v>0</v>
      </c>
      <c r="AH119" s="24" t="b">
        <f t="shared" si="19"/>
        <v>1</v>
      </c>
      <c r="AI119" t="b">
        <f>IF(ISNA(MATCH($X119,Locality!$O:$O,0)),FALSE,EXACT(X119,INDEX(Locality!$O:$O,(MATCH($X119,Locality!$O:$O,0)))))</f>
        <v>0</v>
      </c>
    </row>
    <row r="120" spans="1:35" ht="12.75">
      <c r="A120" s="52">
        <f t="shared" si="18"/>
        <v>119</v>
      </c>
      <c r="B120" s="56"/>
      <c r="C120" s="22"/>
      <c r="D120" s="22"/>
      <c r="E120" s="22"/>
      <c r="F120" s="22"/>
      <c r="G120" s="46"/>
      <c r="H120" s="46"/>
      <c r="I120" s="22"/>
      <c r="J120" s="46"/>
      <c r="K120" s="51"/>
      <c r="L120" s="46"/>
      <c r="M120" s="54"/>
      <c r="N120" s="54"/>
      <c r="O120" s="54"/>
      <c r="P120" s="46"/>
      <c r="Q120" s="46"/>
      <c r="R120" s="46"/>
      <c r="S120" s="55"/>
      <c r="T120" s="55"/>
      <c r="U120" s="51"/>
      <c r="V120" s="51"/>
      <c r="W120" s="51"/>
      <c r="X120" s="22"/>
      <c r="Y120" s="46"/>
      <c r="Z120" s="43" t="str">
        <f t="shared" si="10"/>
        <v>119--////</v>
      </c>
      <c r="AA120" s="24">
        <f t="shared" si="11"/>
        <v>0</v>
      </c>
      <c r="AB120" s="24">
        <f t="shared" si="12"/>
        <v>0</v>
      </c>
      <c r="AC120" s="24">
        <f t="shared" si="13"/>
        <v>0</v>
      </c>
      <c r="AD120" s="24">
        <f t="shared" si="14"/>
        <v>0</v>
      </c>
      <c r="AE120" s="24">
        <f t="shared" si="15"/>
        <v>0</v>
      </c>
      <c r="AF120" s="24">
        <f t="shared" si="16"/>
        <v>0</v>
      </c>
      <c r="AG120" s="24">
        <f t="shared" si="17"/>
        <v>0</v>
      </c>
      <c r="AH120" s="24" t="b">
        <f t="shared" si="19"/>
        <v>1</v>
      </c>
      <c r="AI120" t="b">
        <f>IF(ISNA(MATCH($X120,Locality!$O:$O,0)),FALSE,EXACT(X120,INDEX(Locality!$O:$O,(MATCH($X120,Locality!$O:$O,0)))))</f>
        <v>0</v>
      </c>
    </row>
    <row r="121" spans="1:35" ht="12.75">
      <c r="A121" s="52">
        <f t="shared" si="18"/>
        <v>120</v>
      </c>
      <c r="B121" s="56"/>
      <c r="C121" s="22"/>
      <c r="D121" s="22"/>
      <c r="E121" s="22"/>
      <c r="F121" s="22"/>
      <c r="G121" s="46"/>
      <c r="H121" s="46"/>
      <c r="I121" s="22"/>
      <c r="J121" s="46"/>
      <c r="K121" s="51"/>
      <c r="L121" s="46"/>
      <c r="M121" s="54"/>
      <c r="N121" s="54"/>
      <c r="O121" s="54"/>
      <c r="P121" s="46"/>
      <c r="Q121" s="46"/>
      <c r="R121" s="46"/>
      <c r="S121" s="55"/>
      <c r="T121" s="55"/>
      <c r="U121" s="51"/>
      <c r="V121" s="51"/>
      <c r="W121" s="51"/>
      <c r="X121" s="22"/>
      <c r="Y121" s="46"/>
      <c r="Z121" s="43" t="str">
        <f t="shared" si="10"/>
        <v>120--////</v>
      </c>
      <c r="AA121" s="24">
        <f t="shared" si="11"/>
        <v>0</v>
      </c>
      <c r="AB121" s="24">
        <f t="shared" si="12"/>
        <v>0</v>
      </c>
      <c r="AC121" s="24">
        <f t="shared" si="13"/>
        <v>0</v>
      </c>
      <c r="AD121" s="24">
        <f t="shared" si="14"/>
        <v>0</v>
      </c>
      <c r="AE121" s="24">
        <f t="shared" si="15"/>
        <v>0</v>
      </c>
      <c r="AF121" s="24">
        <f t="shared" si="16"/>
        <v>0</v>
      </c>
      <c r="AG121" s="24">
        <f t="shared" si="17"/>
        <v>0</v>
      </c>
      <c r="AH121" s="24" t="b">
        <f t="shared" si="19"/>
        <v>1</v>
      </c>
      <c r="AI121" t="b">
        <f>IF(ISNA(MATCH($X121,Locality!$O:$O,0)),FALSE,EXACT(X121,INDEX(Locality!$O:$O,(MATCH($X121,Locality!$O:$O,0)))))</f>
        <v>0</v>
      </c>
    </row>
    <row r="122" spans="1:35" ht="12.75">
      <c r="A122" s="52">
        <f t="shared" si="18"/>
        <v>121</v>
      </c>
      <c r="B122" s="56"/>
      <c r="C122" s="22"/>
      <c r="D122" s="22"/>
      <c r="E122" s="22"/>
      <c r="F122" s="22"/>
      <c r="G122" s="46"/>
      <c r="H122" s="46"/>
      <c r="I122" s="22"/>
      <c r="J122" s="46"/>
      <c r="K122" s="51"/>
      <c r="L122" s="46"/>
      <c r="M122" s="54"/>
      <c r="N122" s="54"/>
      <c r="O122" s="54"/>
      <c r="P122" s="46"/>
      <c r="Q122" s="46"/>
      <c r="R122" s="46"/>
      <c r="S122" s="55"/>
      <c r="T122" s="55"/>
      <c r="U122" s="51"/>
      <c r="V122" s="51"/>
      <c r="W122" s="51"/>
      <c r="X122" s="22"/>
      <c r="Y122" s="46"/>
      <c r="Z122" s="43" t="str">
        <f t="shared" si="10"/>
        <v>121--////</v>
      </c>
      <c r="AA122" s="24">
        <f t="shared" si="11"/>
        <v>0</v>
      </c>
      <c r="AB122" s="24">
        <f t="shared" si="12"/>
        <v>0</v>
      </c>
      <c r="AC122" s="24">
        <f t="shared" si="13"/>
        <v>0</v>
      </c>
      <c r="AD122" s="24">
        <f t="shared" si="14"/>
        <v>0</v>
      </c>
      <c r="AE122" s="24">
        <f t="shared" si="15"/>
        <v>0</v>
      </c>
      <c r="AF122" s="24">
        <f t="shared" si="16"/>
        <v>0</v>
      </c>
      <c r="AG122" s="24">
        <f t="shared" si="17"/>
        <v>0</v>
      </c>
      <c r="AH122" s="24" t="b">
        <f t="shared" si="19"/>
        <v>1</v>
      </c>
      <c r="AI122" t="b">
        <f>IF(ISNA(MATCH($X122,Locality!$O:$O,0)),FALSE,EXACT(X122,INDEX(Locality!$O:$O,(MATCH($X122,Locality!$O:$O,0)))))</f>
        <v>0</v>
      </c>
    </row>
    <row r="123" spans="1:35" ht="12.75">
      <c r="A123" s="52">
        <f t="shared" si="18"/>
        <v>122</v>
      </c>
      <c r="B123" s="56"/>
      <c r="C123" s="22"/>
      <c r="D123" s="22"/>
      <c r="E123" s="22"/>
      <c r="F123" s="22"/>
      <c r="G123" s="46"/>
      <c r="H123" s="46"/>
      <c r="I123" s="22"/>
      <c r="J123" s="46"/>
      <c r="K123" s="51"/>
      <c r="L123" s="46"/>
      <c r="M123" s="54"/>
      <c r="N123" s="54"/>
      <c r="O123" s="54"/>
      <c r="P123" s="46"/>
      <c r="Q123" s="46"/>
      <c r="R123" s="46"/>
      <c r="S123" s="55"/>
      <c r="T123" s="55"/>
      <c r="U123" s="51"/>
      <c r="V123" s="51"/>
      <c r="W123" s="51"/>
      <c r="X123" s="22"/>
      <c r="Y123" s="46"/>
      <c r="Z123" s="43" t="str">
        <f t="shared" si="10"/>
        <v>122--////</v>
      </c>
      <c r="AA123" s="24">
        <f t="shared" si="11"/>
        <v>0</v>
      </c>
      <c r="AB123" s="24">
        <f t="shared" si="12"/>
        <v>0</v>
      </c>
      <c r="AC123" s="24">
        <f t="shared" si="13"/>
        <v>0</v>
      </c>
      <c r="AD123" s="24">
        <f t="shared" si="14"/>
        <v>0</v>
      </c>
      <c r="AE123" s="24">
        <f t="shared" si="15"/>
        <v>0</v>
      </c>
      <c r="AF123" s="24">
        <f t="shared" si="16"/>
        <v>0</v>
      </c>
      <c r="AG123" s="24">
        <f t="shared" si="17"/>
        <v>0</v>
      </c>
      <c r="AH123" s="24" t="b">
        <f t="shared" si="19"/>
        <v>1</v>
      </c>
      <c r="AI123" t="b">
        <f>IF(ISNA(MATCH($X123,Locality!$O:$O,0)),FALSE,EXACT(X123,INDEX(Locality!$O:$O,(MATCH($X123,Locality!$O:$O,0)))))</f>
        <v>0</v>
      </c>
    </row>
    <row r="124" spans="1:35" ht="12.75">
      <c r="A124" s="52">
        <f t="shared" si="18"/>
        <v>123</v>
      </c>
      <c r="B124" s="56"/>
      <c r="C124" s="22"/>
      <c r="D124" s="22"/>
      <c r="E124" s="22"/>
      <c r="F124" s="22"/>
      <c r="G124" s="46"/>
      <c r="H124" s="46"/>
      <c r="I124" s="22"/>
      <c r="J124" s="46"/>
      <c r="K124" s="51"/>
      <c r="L124" s="46"/>
      <c r="M124" s="54"/>
      <c r="N124" s="54"/>
      <c r="O124" s="54"/>
      <c r="P124" s="46"/>
      <c r="Q124" s="46"/>
      <c r="R124" s="46"/>
      <c r="S124" s="55"/>
      <c r="T124" s="55"/>
      <c r="U124" s="51"/>
      <c r="V124" s="51"/>
      <c r="W124" s="51"/>
      <c r="X124" s="22"/>
      <c r="Y124" s="46"/>
      <c r="Z124" s="43" t="str">
        <f t="shared" si="10"/>
        <v>123--////</v>
      </c>
      <c r="AA124" s="24">
        <f t="shared" si="11"/>
        <v>0</v>
      </c>
      <c r="AB124" s="24">
        <f t="shared" si="12"/>
        <v>0</v>
      </c>
      <c r="AC124" s="24">
        <f t="shared" si="13"/>
        <v>0</v>
      </c>
      <c r="AD124" s="24">
        <f t="shared" si="14"/>
        <v>0</v>
      </c>
      <c r="AE124" s="24">
        <f t="shared" si="15"/>
        <v>0</v>
      </c>
      <c r="AF124" s="24">
        <f t="shared" si="16"/>
        <v>0</v>
      </c>
      <c r="AG124" s="24">
        <f t="shared" si="17"/>
        <v>0</v>
      </c>
      <c r="AH124" s="24" t="b">
        <f t="shared" si="19"/>
        <v>1</v>
      </c>
      <c r="AI124" t="b">
        <f>IF(ISNA(MATCH($X124,Locality!$O:$O,0)),FALSE,EXACT(X124,INDEX(Locality!$O:$O,(MATCH($X124,Locality!$O:$O,0)))))</f>
        <v>0</v>
      </c>
    </row>
    <row r="125" spans="1:35" ht="12.75">
      <c r="A125" s="52">
        <f t="shared" si="18"/>
        <v>124</v>
      </c>
      <c r="B125" s="56"/>
      <c r="C125" s="22"/>
      <c r="D125" s="22"/>
      <c r="E125" s="22"/>
      <c r="F125" s="22"/>
      <c r="G125" s="46"/>
      <c r="H125" s="46"/>
      <c r="I125" s="22"/>
      <c r="J125" s="46"/>
      <c r="K125" s="51"/>
      <c r="L125" s="46"/>
      <c r="M125" s="54"/>
      <c r="N125" s="54"/>
      <c r="O125" s="54"/>
      <c r="P125" s="46"/>
      <c r="Q125" s="46"/>
      <c r="R125" s="46"/>
      <c r="S125" s="55"/>
      <c r="T125" s="55"/>
      <c r="U125" s="51"/>
      <c r="V125" s="51"/>
      <c r="W125" s="51"/>
      <c r="X125" s="22"/>
      <c r="Y125" s="46"/>
      <c r="Z125" s="43" t="str">
        <f t="shared" si="10"/>
        <v>124--////</v>
      </c>
      <c r="AA125" s="24">
        <f t="shared" si="11"/>
        <v>0</v>
      </c>
      <c r="AB125" s="24">
        <f t="shared" si="12"/>
        <v>0</v>
      </c>
      <c r="AC125" s="24">
        <f t="shared" si="13"/>
        <v>0</v>
      </c>
      <c r="AD125" s="24">
        <f t="shared" si="14"/>
        <v>0</v>
      </c>
      <c r="AE125" s="24">
        <f t="shared" si="15"/>
        <v>0</v>
      </c>
      <c r="AF125" s="24">
        <f t="shared" si="16"/>
        <v>0</v>
      </c>
      <c r="AG125" s="24">
        <f t="shared" si="17"/>
        <v>0</v>
      </c>
      <c r="AH125" s="24" t="b">
        <f t="shared" si="19"/>
        <v>1</v>
      </c>
      <c r="AI125" t="b">
        <f>IF(ISNA(MATCH($X125,Locality!$O:$O,0)),FALSE,EXACT(X125,INDEX(Locality!$O:$O,(MATCH($X125,Locality!$O:$O,0)))))</f>
        <v>0</v>
      </c>
    </row>
    <row r="126" spans="1:35" ht="12.75">
      <c r="A126" s="52">
        <f t="shared" si="18"/>
        <v>125</v>
      </c>
      <c r="B126" s="56"/>
      <c r="C126" s="22"/>
      <c r="D126" s="22"/>
      <c r="E126" s="22"/>
      <c r="F126" s="22"/>
      <c r="G126" s="46"/>
      <c r="H126" s="46"/>
      <c r="I126" s="22"/>
      <c r="J126" s="46"/>
      <c r="K126" s="51"/>
      <c r="L126" s="46"/>
      <c r="M126" s="54"/>
      <c r="N126" s="54"/>
      <c r="O126" s="54"/>
      <c r="P126" s="46"/>
      <c r="Q126" s="46"/>
      <c r="R126" s="46"/>
      <c r="S126" s="55"/>
      <c r="T126" s="55"/>
      <c r="U126" s="51"/>
      <c r="V126" s="51"/>
      <c r="W126" s="51"/>
      <c r="X126" s="22"/>
      <c r="Y126" s="46"/>
      <c r="Z126" s="43" t="str">
        <f t="shared" si="10"/>
        <v>125--////</v>
      </c>
      <c r="AA126" s="24">
        <f t="shared" si="11"/>
        <v>0</v>
      </c>
      <c r="AB126" s="24">
        <f t="shared" si="12"/>
        <v>0</v>
      </c>
      <c r="AC126" s="24">
        <f t="shared" si="13"/>
        <v>0</v>
      </c>
      <c r="AD126" s="24">
        <f t="shared" si="14"/>
        <v>0</v>
      </c>
      <c r="AE126" s="24">
        <f t="shared" si="15"/>
        <v>0</v>
      </c>
      <c r="AF126" s="24">
        <f t="shared" si="16"/>
        <v>0</v>
      </c>
      <c r="AG126" s="24">
        <f t="shared" si="17"/>
        <v>0</v>
      </c>
      <c r="AH126" s="24" t="b">
        <f t="shared" si="19"/>
        <v>1</v>
      </c>
      <c r="AI126" t="b">
        <f>IF(ISNA(MATCH($X126,Locality!$O:$O,0)),FALSE,EXACT(X126,INDEX(Locality!$O:$O,(MATCH($X126,Locality!$O:$O,0)))))</f>
        <v>0</v>
      </c>
    </row>
    <row r="127" spans="1:35" ht="12.75">
      <c r="A127" s="52">
        <f t="shared" si="18"/>
        <v>126</v>
      </c>
      <c r="B127" s="56"/>
      <c r="C127" s="22"/>
      <c r="D127" s="22"/>
      <c r="E127" s="22"/>
      <c r="F127" s="22"/>
      <c r="G127" s="46"/>
      <c r="H127" s="46"/>
      <c r="I127" s="22"/>
      <c r="J127" s="46"/>
      <c r="K127" s="51"/>
      <c r="L127" s="46"/>
      <c r="M127" s="54"/>
      <c r="N127" s="54"/>
      <c r="O127" s="54"/>
      <c r="P127" s="46"/>
      <c r="Q127" s="46"/>
      <c r="R127" s="46"/>
      <c r="S127" s="55"/>
      <c r="T127" s="55"/>
      <c r="U127" s="51"/>
      <c r="V127" s="51"/>
      <c r="W127" s="51"/>
      <c r="X127" s="22"/>
      <c r="Y127" s="46"/>
      <c r="Z127" s="43" t="str">
        <f t="shared" si="10"/>
        <v>126--////</v>
      </c>
      <c r="AA127" s="24">
        <f t="shared" si="11"/>
        <v>0</v>
      </c>
      <c r="AB127" s="24">
        <f t="shared" si="12"/>
        <v>0</v>
      </c>
      <c r="AC127" s="24">
        <f t="shared" si="13"/>
        <v>0</v>
      </c>
      <c r="AD127" s="24">
        <f t="shared" si="14"/>
        <v>0</v>
      </c>
      <c r="AE127" s="24">
        <f t="shared" si="15"/>
        <v>0</v>
      </c>
      <c r="AF127" s="24">
        <f t="shared" si="16"/>
        <v>0</v>
      </c>
      <c r="AG127" s="24">
        <f t="shared" si="17"/>
        <v>0</v>
      </c>
      <c r="AH127" s="24" t="b">
        <f t="shared" si="19"/>
        <v>1</v>
      </c>
      <c r="AI127" t="b">
        <f>IF(ISNA(MATCH($X127,Locality!$O:$O,0)),FALSE,EXACT(X127,INDEX(Locality!$O:$O,(MATCH($X127,Locality!$O:$O,0)))))</f>
        <v>0</v>
      </c>
    </row>
    <row r="128" spans="1:35" ht="12.75">
      <c r="A128" s="52">
        <f t="shared" si="18"/>
        <v>127</v>
      </c>
      <c r="B128" s="56"/>
      <c r="C128" s="22"/>
      <c r="D128" s="22"/>
      <c r="E128" s="22"/>
      <c r="F128" s="22"/>
      <c r="G128" s="46"/>
      <c r="H128" s="46"/>
      <c r="I128" s="22"/>
      <c r="J128" s="46"/>
      <c r="K128" s="51"/>
      <c r="L128" s="46"/>
      <c r="M128" s="54"/>
      <c r="N128" s="54"/>
      <c r="O128" s="54"/>
      <c r="P128" s="46"/>
      <c r="Q128" s="46"/>
      <c r="R128" s="46"/>
      <c r="S128" s="55"/>
      <c r="T128" s="55"/>
      <c r="U128" s="51"/>
      <c r="V128" s="51"/>
      <c r="W128" s="51"/>
      <c r="X128" s="22"/>
      <c r="Y128" s="46"/>
      <c r="Z128" s="43" t="str">
        <f t="shared" si="10"/>
        <v>127--////</v>
      </c>
      <c r="AA128" s="24">
        <f t="shared" si="11"/>
        <v>0</v>
      </c>
      <c r="AB128" s="24">
        <f t="shared" si="12"/>
        <v>0</v>
      </c>
      <c r="AC128" s="24">
        <f t="shared" si="13"/>
        <v>0</v>
      </c>
      <c r="AD128" s="24">
        <f t="shared" si="14"/>
        <v>0</v>
      </c>
      <c r="AE128" s="24">
        <f t="shared" si="15"/>
        <v>0</v>
      </c>
      <c r="AF128" s="24">
        <f t="shared" si="16"/>
        <v>0</v>
      </c>
      <c r="AG128" s="24">
        <f t="shared" si="17"/>
        <v>0</v>
      </c>
      <c r="AH128" s="24" t="b">
        <f t="shared" si="19"/>
        <v>1</v>
      </c>
      <c r="AI128" t="b">
        <f>IF(ISNA(MATCH($X128,Locality!$O:$O,0)),FALSE,EXACT(X128,INDEX(Locality!$O:$O,(MATCH($X128,Locality!$O:$O,0)))))</f>
        <v>0</v>
      </c>
    </row>
    <row r="129" spans="1:35" ht="12.75">
      <c r="A129" s="52">
        <f t="shared" si="18"/>
        <v>128</v>
      </c>
      <c r="B129" s="56"/>
      <c r="C129" s="22"/>
      <c r="D129" s="22"/>
      <c r="E129" s="22"/>
      <c r="F129" s="22"/>
      <c r="G129" s="46"/>
      <c r="H129" s="46"/>
      <c r="I129" s="22"/>
      <c r="J129" s="46"/>
      <c r="K129" s="51"/>
      <c r="L129" s="46"/>
      <c r="M129" s="54"/>
      <c r="N129" s="54"/>
      <c r="O129" s="54"/>
      <c r="P129" s="46"/>
      <c r="Q129" s="46"/>
      <c r="R129" s="46"/>
      <c r="S129" s="55"/>
      <c r="T129" s="55"/>
      <c r="U129" s="51"/>
      <c r="V129" s="51"/>
      <c r="W129" s="51"/>
      <c r="X129" s="22"/>
      <c r="Y129" s="46"/>
      <c r="Z129" s="43" t="str">
        <f t="shared" si="10"/>
        <v>128--////</v>
      </c>
      <c r="AA129" s="24">
        <f t="shared" si="11"/>
        <v>0</v>
      </c>
      <c r="AB129" s="24">
        <f t="shared" si="12"/>
        <v>0</v>
      </c>
      <c r="AC129" s="24">
        <f t="shared" si="13"/>
        <v>0</v>
      </c>
      <c r="AD129" s="24">
        <f t="shared" si="14"/>
        <v>0</v>
      </c>
      <c r="AE129" s="24">
        <f t="shared" si="15"/>
        <v>0</v>
      </c>
      <c r="AF129" s="24">
        <f t="shared" si="16"/>
        <v>0</v>
      </c>
      <c r="AG129" s="24">
        <f t="shared" si="17"/>
        <v>0</v>
      </c>
      <c r="AH129" s="24" t="b">
        <f t="shared" si="19"/>
        <v>1</v>
      </c>
      <c r="AI129" t="b">
        <f>IF(ISNA(MATCH($X129,Locality!$O:$O,0)),FALSE,EXACT(X129,INDEX(Locality!$O:$O,(MATCH($X129,Locality!$O:$O,0)))))</f>
        <v>0</v>
      </c>
    </row>
    <row r="130" spans="1:35" ht="12.75">
      <c r="A130" s="52">
        <f t="shared" si="18"/>
        <v>129</v>
      </c>
      <c r="B130" s="56"/>
      <c r="C130" s="22"/>
      <c r="D130" s="22"/>
      <c r="E130" s="22"/>
      <c r="F130" s="22"/>
      <c r="G130" s="46"/>
      <c r="H130" s="46"/>
      <c r="I130" s="22"/>
      <c r="J130" s="46"/>
      <c r="K130" s="51"/>
      <c r="L130" s="46"/>
      <c r="M130" s="54"/>
      <c r="N130" s="54"/>
      <c r="O130" s="54"/>
      <c r="P130" s="46"/>
      <c r="Q130" s="46"/>
      <c r="R130" s="46"/>
      <c r="S130" s="55"/>
      <c r="T130" s="55"/>
      <c r="U130" s="51"/>
      <c r="V130" s="51"/>
      <c r="W130" s="51"/>
      <c r="X130" s="22"/>
      <c r="Y130" s="46"/>
      <c r="Z130" s="43" t="str">
        <f aca="true" t="shared" si="20" ref="Z130:Z193">CONCATENATE(A130,"--/",B130,"/",D130,"/",X130,"/",IF(U130="","",TEXT(U130,"yyyy-mm-dd")))</f>
        <v>129--////</v>
      </c>
      <c r="AA130" s="24">
        <f aca="true" t="shared" si="21" ref="AA130:AA193">IF(LEN(B130)&gt;0,1,0)</f>
        <v>0</v>
      </c>
      <c r="AB130" s="24">
        <f aca="true" t="shared" si="22" ref="AB130:AB193">IF(LEN(C130)&gt;0,1,0)</f>
        <v>0</v>
      </c>
      <c r="AC130" s="24">
        <f aca="true" t="shared" si="23" ref="AC130:AC193">IF(LEN(D130)&gt;0,1,0)</f>
        <v>0</v>
      </c>
      <c r="AD130" s="24">
        <f aca="true" t="shared" si="24" ref="AD130:AD193">IF(LEN(E130)&gt;0,1,0)</f>
        <v>0</v>
      </c>
      <c r="AE130" s="24">
        <f aca="true" t="shared" si="25" ref="AE130:AE193">IF(LEN(F130)&gt;0,1,0)</f>
        <v>0</v>
      </c>
      <c r="AF130" s="24">
        <f aca="true" t="shared" si="26" ref="AF130:AF193">IF(LEN(I130)&gt;0,1,0)</f>
        <v>0</v>
      </c>
      <c r="AG130" s="24">
        <f aca="true" t="shared" si="27" ref="AG130:AG193">IF(LEN(X130)&gt;0,1,0)</f>
        <v>0</v>
      </c>
      <c r="AH130" s="24" t="b">
        <f t="shared" si="19"/>
        <v>1</v>
      </c>
      <c r="AI130" t="b">
        <f>IF(ISNA(MATCH($X130,Locality!$O:$O,0)),FALSE,EXACT(X130,INDEX(Locality!$O:$O,(MATCH($X130,Locality!$O:$O,0)))))</f>
        <v>0</v>
      </c>
    </row>
    <row r="131" spans="1:35" ht="12.75">
      <c r="A131" s="52">
        <f aca="true" t="shared" si="28" ref="A131:A194">SUM(A130,1)</f>
        <v>130</v>
      </c>
      <c r="B131" s="56"/>
      <c r="C131" s="22"/>
      <c r="D131" s="22"/>
      <c r="E131" s="22"/>
      <c r="F131" s="22"/>
      <c r="G131" s="46"/>
      <c r="H131" s="46"/>
      <c r="I131" s="22"/>
      <c r="J131" s="46"/>
      <c r="K131" s="51"/>
      <c r="L131" s="46"/>
      <c r="M131" s="54"/>
      <c r="N131" s="54"/>
      <c r="O131" s="54"/>
      <c r="P131" s="46"/>
      <c r="Q131" s="46"/>
      <c r="R131" s="46"/>
      <c r="S131" s="55"/>
      <c r="T131" s="55"/>
      <c r="U131" s="51"/>
      <c r="V131" s="51"/>
      <c r="W131" s="51"/>
      <c r="X131" s="22"/>
      <c r="Y131" s="46"/>
      <c r="Z131" s="43" t="str">
        <f t="shared" si="20"/>
        <v>130--////</v>
      </c>
      <c r="AA131" s="24">
        <f t="shared" si="21"/>
        <v>0</v>
      </c>
      <c r="AB131" s="24">
        <f t="shared" si="22"/>
        <v>0</v>
      </c>
      <c r="AC131" s="24">
        <f t="shared" si="23"/>
        <v>0</v>
      </c>
      <c r="AD131" s="24">
        <f t="shared" si="24"/>
        <v>0</v>
      </c>
      <c r="AE131" s="24">
        <f t="shared" si="25"/>
        <v>0</v>
      </c>
      <c r="AF131" s="24">
        <f t="shared" si="26"/>
        <v>0</v>
      </c>
      <c r="AG131" s="24">
        <f t="shared" si="27"/>
        <v>0</v>
      </c>
      <c r="AH131" s="24" t="b">
        <f aca="true" t="shared" si="29" ref="AH131:AH194">IF(SUM(AA131:AG131)=7,TRUE,IF(SUM(AA131:AG131)=0,TRUE,FALSE))</f>
        <v>1</v>
      </c>
      <c r="AI131" t="b">
        <f>IF(ISNA(MATCH($X131,Locality!$O:$O,0)),FALSE,EXACT(X131,INDEX(Locality!$O:$O,(MATCH($X131,Locality!$O:$O,0)))))</f>
        <v>0</v>
      </c>
    </row>
    <row r="132" spans="1:35" ht="12.75">
      <c r="A132" s="52">
        <f t="shared" si="28"/>
        <v>131</v>
      </c>
      <c r="B132" s="56"/>
      <c r="C132" s="22"/>
      <c r="D132" s="22"/>
      <c r="E132" s="22"/>
      <c r="F132" s="22"/>
      <c r="G132" s="46"/>
      <c r="H132" s="46"/>
      <c r="I132" s="22"/>
      <c r="J132" s="46"/>
      <c r="K132" s="51"/>
      <c r="L132" s="46"/>
      <c r="M132" s="54"/>
      <c r="N132" s="54"/>
      <c r="O132" s="54"/>
      <c r="P132" s="46"/>
      <c r="Q132" s="46"/>
      <c r="R132" s="46"/>
      <c r="S132" s="55"/>
      <c r="T132" s="55"/>
      <c r="U132" s="51"/>
      <c r="V132" s="51"/>
      <c r="W132" s="51"/>
      <c r="X132" s="22"/>
      <c r="Y132" s="46"/>
      <c r="Z132" s="43" t="str">
        <f t="shared" si="20"/>
        <v>131--////</v>
      </c>
      <c r="AA132" s="24">
        <f t="shared" si="21"/>
        <v>0</v>
      </c>
      <c r="AB132" s="24">
        <f t="shared" si="22"/>
        <v>0</v>
      </c>
      <c r="AC132" s="24">
        <f t="shared" si="23"/>
        <v>0</v>
      </c>
      <c r="AD132" s="24">
        <f t="shared" si="24"/>
        <v>0</v>
      </c>
      <c r="AE132" s="24">
        <f t="shared" si="25"/>
        <v>0</v>
      </c>
      <c r="AF132" s="24">
        <f t="shared" si="26"/>
        <v>0</v>
      </c>
      <c r="AG132" s="24">
        <f t="shared" si="27"/>
        <v>0</v>
      </c>
      <c r="AH132" s="24" t="b">
        <f t="shared" si="29"/>
        <v>1</v>
      </c>
      <c r="AI132" t="b">
        <f>IF(ISNA(MATCH($X132,Locality!$O:$O,0)),FALSE,EXACT(X132,INDEX(Locality!$O:$O,(MATCH($X132,Locality!$O:$O,0)))))</f>
        <v>0</v>
      </c>
    </row>
    <row r="133" spans="1:35" ht="12.75">
      <c r="A133" s="52">
        <f t="shared" si="28"/>
        <v>132</v>
      </c>
      <c r="B133" s="56"/>
      <c r="C133" s="22"/>
      <c r="D133" s="22"/>
      <c r="E133" s="22"/>
      <c r="F133" s="22"/>
      <c r="G133" s="46"/>
      <c r="H133" s="46"/>
      <c r="I133" s="22"/>
      <c r="J133" s="46"/>
      <c r="K133" s="51"/>
      <c r="L133" s="46"/>
      <c r="M133" s="54"/>
      <c r="N133" s="54"/>
      <c r="O133" s="54"/>
      <c r="P133" s="46"/>
      <c r="Q133" s="46"/>
      <c r="R133" s="46"/>
      <c r="S133" s="55"/>
      <c r="T133" s="55"/>
      <c r="U133" s="51"/>
      <c r="V133" s="51"/>
      <c r="W133" s="51"/>
      <c r="X133" s="22"/>
      <c r="Y133" s="46"/>
      <c r="Z133" s="43" t="str">
        <f t="shared" si="20"/>
        <v>132--////</v>
      </c>
      <c r="AA133" s="24">
        <f t="shared" si="21"/>
        <v>0</v>
      </c>
      <c r="AB133" s="24">
        <f t="shared" si="22"/>
        <v>0</v>
      </c>
      <c r="AC133" s="24">
        <f t="shared" si="23"/>
        <v>0</v>
      </c>
      <c r="AD133" s="24">
        <f t="shared" si="24"/>
        <v>0</v>
      </c>
      <c r="AE133" s="24">
        <f t="shared" si="25"/>
        <v>0</v>
      </c>
      <c r="AF133" s="24">
        <f t="shared" si="26"/>
        <v>0</v>
      </c>
      <c r="AG133" s="24">
        <f t="shared" si="27"/>
        <v>0</v>
      </c>
      <c r="AH133" s="24" t="b">
        <f t="shared" si="29"/>
        <v>1</v>
      </c>
      <c r="AI133" t="b">
        <f>IF(ISNA(MATCH($X133,Locality!$O:$O,0)),FALSE,EXACT(X133,INDEX(Locality!$O:$O,(MATCH($X133,Locality!$O:$O,0)))))</f>
        <v>0</v>
      </c>
    </row>
    <row r="134" spans="1:35" ht="12.75">
      <c r="A134" s="52">
        <f t="shared" si="28"/>
        <v>133</v>
      </c>
      <c r="B134" s="56"/>
      <c r="C134" s="22"/>
      <c r="D134" s="22"/>
      <c r="E134" s="22"/>
      <c r="F134" s="22"/>
      <c r="G134" s="46"/>
      <c r="H134" s="46"/>
      <c r="I134" s="22"/>
      <c r="J134" s="46"/>
      <c r="K134" s="51"/>
      <c r="L134" s="46"/>
      <c r="M134" s="54"/>
      <c r="N134" s="54"/>
      <c r="O134" s="54"/>
      <c r="P134" s="46"/>
      <c r="Q134" s="46"/>
      <c r="R134" s="46"/>
      <c r="S134" s="55"/>
      <c r="T134" s="55"/>
      <c r="U134" s="51"/>
      <c r="V134" s="51"/>
      <c r="W134" s="51"/>
      <c r="X134" s="22"/>
      <c r="Y134" s="46"/>
      <c r="Z134" s="43" t="str">
        <f t="shared" si="20"/>
        <v>133--////</v>
      </c>
      <c r="AA134" s="24">
        <f t="shared" si="21"/>
        <v>0</v>
      </c>
      <c r="AB134" s="24">
        <f t="shared" si="22"/>
        <v>0</v>
      </c>
      <c r="AC134" s="24">
        <f t="shared" si="23"/>
        <v>0</v>
      </c>
      <c r="AD134" s="24">
        <f t="shared" si="24"/>
        <v>0</v>
      </c>
      <c r="AE134" s="24">
        <f t="shared" si="25"/>
        <v>0</v>
      </c>
      <c r="AF134" s="24">
        <f t="shared" si="26"/>
        <v>0</v>
      </c>
      <c r="AG134" s="24">
        <f t="shared" si="27"/>
        <v>0</v>
      </c>
      <c r="AH134" s="24" t="b">
        <f t="shared" si="29"/>
        <v>1</v>
      </c>
      <c r="AI134" t="b">
        <f>IF(ISNA(MATCH($X134,Locality!$O:$O,0)),FALSE,EXACT(X134,INDEX(Locality!$O:$O,(MATCH($X134,Locality!$O:$O,0)))))</f>
        <v>0</v>
      </c>
    </row>
    <row r="135" spans="1:35" ht="12.75">
      <c r="A135" s="52">
        <f t="shared" si="28"/>
        <v>134</v>
      </c>
      <c r="B135" s="56"/>
      <c r="C135" s="22"/>
      <c r="D135" s="22"/>
      <c r="E135" s="22"/>
      <c r="F135" s="22"/>
      <c r="G135" s="46"/>
      <c r="H135" s="46"/>
      <c r="I135" s="22"/>
      <c r="J135" s="46"/>
      <c r="K135" s="51"/>
      <c r="L135" s="46"/>
      <c r="M135" s="54"/>
      <c r="N135" s="54"/>
      <c r="O135" s="54"/>
      <c r="P135" s="46"/>
      <c r="Q135" s="46"/>
      <c r="R135" s="46"/>
      <c r="S135" s="55"/>
      <c r="T135" s="55"/>
      <c r="U135" s="51"/>
      <c r="V135" s="51"/>
      <c r="W135" s="51"/>
      <c r="X135" s="22"/>
      <c r="Y135" s="46"/>
      <c r="Z135" s="43" t="str">
        <f t="shared" si="20"/>
        <v>134--////</v>
      </c>
      <c r="AA135" s="24">
        <f t="shared" si="21"/>
        <v>0</v>
      </c>
      <c r="AB135" s="24">
        <f t="shared" si="22"/>
        <v>0</v>
      </c>
      <c r="AC135" s="24">
        <f t="shared" si="23"/>
        <v>0</v>
      </c>
      <c r="AD135" s="24">
        <f t="shared" si="24"/>
        <v>0</v>
      </c>
      <c r="AE135" s="24">
        <f t="shared" si="25"/>
        <v>0</v>
      </c>
      <c r="AF135" s="24">
        <f t="shared" si="26"/>
        <v>0</v>
      </c>
      <c r="AG135" s="24">
        <f t="shared" si="27"/>
        <v>0</v>
      </c>
      <c r="AH135" s="24" t="b">
        <f t="shared" si="29"/>
        <v>1</v>
      </c>
      <c r="AI135" t="b">
        <f>IF(ISNA(MATCH($X135,Locality!$O:$O,0)),FALSE,EXACT(X135,INDEX(Locality!$O:$O,(MATCH($X135,Locality!$O:$O,0)))))</f>
        <v>0</v>
      </c>
    </row>
    <row r="136" spans="1:35" ht="12.75">
      <c r="A136" s="52">
        <f t="shared" si="28"/>
        <v>135</v>
      </c>
      <c r="B136" s="56"/>
      <c r="C136" s="22"/>
      <c r="D136" s="22"/>
      <c r="E136" s="22"/>
      <c r="F136" s="22"/>
      <c r="G136" s="46"/>
      <c r="H136" s="46"/>
      <c r="I136" s="22"/>
      <c r="J136" s="46"/>
      <c r="K136" s="51"/>
      <c r="L136" s="46"/>
      <c r="M136" s="54"/>
      <c r="N136" s="54"/>
      <c r="O136" s="54"/>
      <c r="P136" s="46"/>
      <c r="Q136" s="46"/>
      <c r="R136" s="46"/>
      <c r="S136" s="55"/>
      <c r="T136" s="55"/>
      <c r="U136" s="51"/>
      <c r="V136" s="51"/>
      <c r="W136" s="51"/>
      <c r="X136" s="22"/>
      <c r="Y136" s="46"/>
      <c r="Z136" s="43" t="str">
        <f t="shared" si="20"/>
        <v>135--////</v>
      </c>
      <c r="AA136" s="24">
        <f t="shared" si="21"/>
        <v>0</v>
      </c>
      <c r="AB136" s="24">
        <f t="shared" si="22"/>
        <v>0</v>
      </c>
      <c r="AC136" s="24">
        <f t="shared" si="23"/>
        <v>0</v>
      </c>
      <c r="AD136" s="24">
        <f t="shared" si="24"/>
        <v>0</v>
      </c>
      <c r="AE136" s="24">
        <f t="shared" si="25"/>
        <v>0</v>
      </c>
      <c r="AF136" s="24">
        <f t="shared" si="26"/>
        <v>0</v>
      </c>
      <c r="AG136" s="24">
        <f t="shared" si="27"/>
        <v>0</v>
      </c>
      <c r="AH136" s="24" t="b">
        <f t="shared" si="29"/>
        <v>1</v>
      </c>
      <c r="AI136" t="b">
        <f>IF(ISNA(MATCH($X136,Locality!$O:$O,0)),FALSE,EXACT(X136,INDEX(Locality!$O:$O,(MATCH($X136,Locality!$O:$O,0)))))</f>
        <v>0</v>
      </c>
    </row>
    <row r="137" spans="1:35" ht="12.75">
      <c r="A137" s="52">
        <f t="shared" si="28"/>
        <v>136</v>
      </c>
      <c r="B137" s="56"/>
      <c r="C137" s="22"/>
      <c r="D137" s="22"/>
      <c r="E137" s="22"/>
      <c r="F137" s="22"/>
      <c r="G137" s="46"/>
      <c r="H137" s="46"/>
      <c r="I137" s="22"/>
      <c r="J137" s="46"/>
      <c r="K137" s="51"/>
      <c r="L137" s="46"/>
      <c r="M137" s="54"/>
      <c r="N137" s="54"/>
      <c r="O137" s="54"/>
      <c r="P137" s="46"/>
      <c r="Q137" s="46"/>
      <c r="R137" s="46"/>
      <c r="S137" s="55"/>
      <c r="T137" s="55"/>
      <c r="U137" s="51"/>
      <c r="V137" s="51"/>
      <c r="W137" s="51"/>
      <c r="X137" s="22"/>
      <c r="Y137" s="46"/>
      <c r="Z137" s="43" t="str">
        <f t="shared" si="20"/>
        <v>136--////</v>
      </c>
      <c r="AA137" s="24">
        <f t="shared" si="21"/>
        <v>0</v>
      </c>
      <c r="AB137" s="24">
        <f t="shared" si="22"/>
        <v>0</v>
      </c>
      <c r="AC137" s="24">
        <f t="shared" si="23"/>
        <v>0</v>
      </c>
      <c r="AD137" s="24">
        <f t="shared" si="24"/>
        <v>0</v>
      </c>
      <c r="AE137" s="24">
        <f t="shared" si="25"/>
        <v>0</v>
      </c>
      <c r="AF137" s="24">
        <f t="shared" si="26"/>
        <v>0</v>
      </c>
      <c r="AG137" s="24">
        <f t="shared" si="27"/>
        <v>0</v>
      </c>
      <c r="AH137" s="24" t="b">
        <f t="shared" si="29"/>
        <v>1</v>
      </c>
      <c r="AI137" t="b">
        <f>IF(ISNA(MATCH($X137,Locality!$O:$O,0)),FALSE,EXACT(X137,INDEX(Locality!$O:$O,(MATCH($X137,Locality!$O:$O,0)))))</f>
        <v>0</v>
      </c>
    </row>
    <row r="138" spans="1:35" ht="12.75">
      <c r="A138" s="52">
        <f t="shared" si="28"/>
        <v>137</v>
      </c>
      <c r="B138" s="56"/>
      <c r="C138" s="22"/>
      <c r="D138" s="22"/>
      <c r="E138" s="22"/>
      <c r="F138" s="22"/>
      <c r="G138" s="46"/>
      <c r="H138" s="46"/>
      <c r="I138" s="22"/>
      <c r="J138" s="46"/>
      <c r="K138" s="51"/>
      <c r="L138" s="46"/>
      <c r="M138" s="54"/>
      <c r="N138" s="54"/>
      <c r="O138" s="54"/>
      <c r="P138" s="46"/>
      <c r="Q138" s="46"/>
      <c r="R138" s="46"/>
      <c r="S138" s="55"/>
      <c r="T138" s="55"/>
      <c r="U138" s="51"/>
      <c r="V138" s="51"/>
      <c r="W138" s="51"/>
      <c r="X138" s="22"/>
      <c r="Y138" s="46"/>
      <c r="Z138" s="43" t="str">
        <f t="shared" si="20"/>
        <v>137--////</v>
      </c>
      <c r="AA138" s="24">
        <f t="shared" si="21"/>
        <v>0</v>
      </c>
      <c r="AB138" s="24">
        <f t="shared" si="22"/>
        <v>0</v>
      </c>
      <c r="AC138" s="24">
        <f t="shared" si="23"/>
        <v>0</v>
      </c>
      <c r="AD138" s="24">
        <f t="shared" si="24"/>
        <v>0</v>
      </c>
      <c r="AE138" s="24">
        <f t="shared" si="25"/>
        <v>0</v>
      </c>
      <c r="AF138" s="24">
        <f t="shared" si="26"/>
        <v>0</v>
      </c>
      <c r="AG138" s="24">
        <f t="shared" si="27"/>
        <v>0</v>
      </c>
      <c r="AH138" s="24" t="b">
        <f t="shared" si="29"/>
        <v>1</v>
      </c>
      <c r="AI138" t="b">
        <f>IF(ISNA(MATCH($X138,Locality!$O:$O,0)),FALSE,EXACT(X138,INDEX(Locality!$O:$O,(MATCH($X138,Locality!$O:$O,0)))))</f>
        <v>0</v>
      </c>
    </row>
    <row r="139" spans="1:35" ht="12.75">
      <c r="A139" s="52">
        <f t="shared" si="28"/>
        <v>138</v>
      </c>
      <c r="B139" s="56"/>
      <c r="C139" s="22"/>
      <c r="D139" s="22"/>
      <c r="E139" s="22"/>
      <c r="F139" s="22"/>
      <c r="G139" s="46"/>
      <c r="H139" s="46"/>
      <c r="I139" s="22"/>
      <c r="J139" s="46"/>
      <c r="K139" s="51"/>
      <c r="L139" s="46"/>
      <c r="M139" s="54"/>
      <c r="N139" s="54"/>
      <c r="O139" s="54"/>
      <c r="P139" s="46"/>
      <c r="Q139" s="46"/>
      <c r="R139" s="46"/>
      <c r="S139" s="55"/>
      <c r="T139" s="55"/>
      <c r="U139" s="51"/>
      <c r="V139" s="51"/>
      <c r="W139" s="51"/>
      <c r="X139" s="22"/>
      <c r="Y139" s="46"/>
      <c r="Z139" s="43" t="str">
        <f t="shared" si="20"/>
        <v>138--////</v>
      </c>
      <c r="AA139" s="24">
        <f t="shared" si="21"/>
        <v>0</v>
      </c>
      <c r="AB139" s="24">
        <f t="shared" si="22"/>
        <v>0</v>
      </c>
      <c r="AC139" s="24">
        <f t="shared" si="23"/>
        <v>0</v>
      </c>
      <c r="AD139" s="24">
        <f t="shared" si="24"/>
        <v>0</v>
      </c>
      <c r="AE139" s="24">
        <f t="shared" si="25"/>
        <v>0</v>
      </c>
      <c r="AF139" s="24">
        <f t="shared" si="26"/>
        <v>0</v>
      </c>
      <c r="AG139" s="24">
        <f t="shared" si="27"/>
        <v>0</v>
      </c>
      <c r="AH139" s="24" t="b">
        <f t="shared" si="29"/>
        <v>1</v>
      </c>
      <c r="AI139" t="b">
        <f>IF(ISNA(MATCH($X139,Locality!$O:$O,0)),FALSE,EXACT(X139,INDEX(Locality!$O:$O,(MATCH($X139,Locality!$O:$O,0)))))</f>
        <v>0</v>
      </c>
    </row>
    <row r="140" spans="1:35" ht="12.75">
      <c r="A140" s="52">
        <f t="shared" si="28"/>
        <v>139</v>
      </c>
      <c r="B140" s="56"/>
      <c r="C140" s="22"/>
      <c r="D140" s="22"/>
      <c r="E140" s="22"/>
      <c r="F140" s="22"/>
      <c r="G140" s="46"/>
      <c r="H140" s="46"/>
      <c r="I140" s="22"/>
      <c r="J140" s="46"/>
      <c r="K140" s="51"/>
      <c r="L140" s="46"/>
      <c r="M140" s="54"/>
      <c r="N140" s="54"/>
      <c r="O140" s="54"/>
      <c r="P140" s="46"/>
      <c r="Q140" s="46"/>
      <c r="R140" s="46"/>
      <c r="S140" s="55"/>
      <c r="T140" s="55"/>
      <c r="U140" s="51"/>
      <c r="V140" s="51"/>
      <c r="W140" s="51"/>
      <c r="X140" s="22"/>
      <c r="Y140" s="46"/>
      <c r="Z140" s="43" t="str">
        <f t="shared" si="20"/>
        <v>139--////</v>
      </c>
      <c r="AA140" s="24">
        <f t="shared" si="21"/>
        <v>0</v>
      </c>
      <c r="AB140" s="24">
        <f t="shared" si="22"/>
        <v>0</v>
      </c>
      <c r="AC140" s="24">
        <f t="shared" si="23"/>
        <v>0</v>
      </c>
      <c r="AD140" s="24">
        <f t="shared" si="24"/>
        <v>0</v>
      </c>
      <c r="AE140" s="24">
        <f t="shared" si="25"/>
        <v>0</v>
      </c>
      <c r="AF140" s="24">
        <f t="shared" si="26"/>
        <v>0</v>
      </c>
      <c r="AG140" s="24">
        <f t="shared" si="27"/>
        <v>0</v>
      </c>
      <c r="AH140" s="24" t="b">
        <f t="shared" si="29"/>
        <v>1</v>
      </c>
      <c r="AI140" t="b">
        <f>IF(ISNA(MATCH($X140,Locality!$O:$O,0)),FALSE,EXACT(X140,INDEX(Locality!$O:$O,(MATCH($X140,Locality!$O:$O,0)))))</f>
        <v>0</v>
      </c>
    </row>
    <row r="141" spans="1:35" ht="12.75">
      <c r="A141" s="52">
        <f t="shared" si="28"/>
        <v>140</v>
      </c>
      <c r="B141" s="56"/>
      <c r="C141" s="22"/>
      <c r="D141" s="22"/>
      <c r="E141" s="22"/>
      <c r="F141" s="22"/>
      <c r="G141" s="46"/>
      <c r="H141" s="46"/>
      <c r="I141" s="22"/>
      <c r="J141" s="46"/>
      <c r="K141" s="51"/>
      <c r="L141" s="46"/>
      <c r="M141" s="54"/>
      <c r="N141" s="54"/>
      <c r="O141" s="54"/>
      <c r="P141" s="46"/>
      <c r="Q141" s="46"/>
      <c r="R141" s="46"/>
      <c r="S141" s="55"/>
      <c r="T141" s="55"/>
      <c r="U141" s="51"/>
      <c r="V141" s="51"/>
      <c r="W141" s="51"/>
      <c r="X141" s="22"/>
      <c r="Y141" s="46"/>
      <c r="Z141" s="43" t="str">
        <f t="shared" si="20"/>
        <v>140--////</v>
      </c>
      <c r="AA141" s="24">
        <f t="shared" si="21"/>
        <v>0</v>
      </c>
      <c r="AB141" s="24">
        <f t="shared" si="22"/>
        <v>0</v>
      </c>
      <c r="AC141" s="24">
        <f t="shared" si="23"/>
        <v>0</v>
      </c>
      <c r="AD141" s="24">
        <f t="shared" si="24"/>
        <v>0</v>
      </c>
      <c r="AE141" s="24">
        <f t="shared" si="25"/>
        <v>0</v>
      </c>
      <c r="AF141" s="24">
        <f t="shared" si="26"/>
        <v>0</v>
      </c>
      <c r="AG141" s="24">
        <f t="shared" si="27"/>
        <v>0</v>
      </c>
      <c r="AH141" s="24" t="b">
        <f t="shared" si="29"/>
        <v>1</v>
      </c>
      <c r="AI141" t="b">
        <f>IF(ISNA(MATCH($X141,Locality!$O:$O,0)),FALSE,EXACT(X141,INDEX(Locality!$O:$O,(MATCH($X141,Locality!$O:$O,0)))))</f>
        <v>0</v>
      </c>
    </row>
    <row r="142" spans="1:35" ht="12.75">
      <c r="A142" s="52">
        <f t="shared" si="28"/>
        <v>141</v>
      </c>
      <c r="B142" s="56"/>
      <c r="C142" s="22"/>
      <c r="D142" s="22"/>
      <c r="E142" s="22"/>
      <c r="F142" s="22"/>
      <c r="G142" s="46"/>
      <c r="H142" s="46"/>
      <c r="I142" s="22"/>
      <c r="J142" s="46"/>
      <c r="K142" s="51"/>
      <c r="L142" s="46"/>
      <c r="M142" s="54"/>
      <c r="N142" s="54"/>
      <c r="O142" s="54"/>
      <c r="P142" s="46"/>
      <c r="Q142" s="46"/>
      <c r="R142" s="46"/>
      <c r="S142" s="55"/>
      <c r="T142" s="55"/>
      <c r="U142" s="51"/>
      <c r="V142" s="51"/>
      <c r="W142" s="51"/>
      <c r="X142" s="22"/>
      <c r="Y142" s="46"/>
      <c r="Z142" s="43" t="str">
        <f t="shared" si="20"/>
        <v>141--////</v>
      </c>
      <c r="AA142" s="24">
        <f t="shared" si="21"/>
        <v>0</v>
      </c>
      <c r="AB142" s="24">
        <f t="shared" si="22"/>
        <v>0</v>
      </c>
      <c r="AC142" s="24">
        <f t="shared" si="23"/>
        <v>0</v>
      </c>
      <c r="AD142" s="24">
        <f t="shared" si="24"/>
        <v>0</v>
      </c>
      <c r="AE142" s="24">
        <f t="shared" si="25"/>
        <v>0</v>
      </c>
      <c r="AF142" s="24">
        <f t="shared" si="26"/>
        <v>0</v>
      </c>
      <c r="AG142" s="24">
        <f t="shared" si="27"/>
        <v>0</v>
      </c>
      <c r="AH142" s="24" t="b">
        <f t="shared" si="29"/>
        <v>1</v>
      </c>
      <c r="AI142" t="b">
        <f>IF(ISNA(MATCH($X142,Locality!$O:$O,0)),FALSE,EXACT(X142,INDEX(Locality!$O:$O,(MATCH($X142,Locality!$O:$O,0)))))</f>
        <v>0</v>
      </c>
    </row>
    <row r="143" spans="1:35" ht="12.75">
      <c r="A143" s="52">
        <f t="shared" si="28"/>
        <v>142</v>
      </c>
      <c r="B143" s="56"/>
      <c r="C143" s="22"/>
      <c r="D143" s="22"/>
      <c r="E143" s="22"/>
      <c r="F143" s="22"/>
      <c r="G143" s="46"/>
      <c r="H143" s="46"/>
      <c r="I143" s="22"/>
      <c r="J143" s="46"/>
      <c r="K143" s="51"/>
      <c r="L143" s="46"/>
      <c r="M143" s="54"/>
      <c r="N143" s="54"/>
      <c r="O143" s="54"/>
      <c r="P143" s="46"/>
      <c r="Q143" s="46"/>
      <c r="R143" s="46"/>
      <c r="S143" s="55"/>
      <c r="T143" s="55"/>
      <c r="U143" s="51"/>
      <c r="V143" s="51"/>
      <c r="W143" s="51"/>
      <c r="X143" s="22"/>
      <c r="Y143" s="46"/>
      <c r="Z143" s="43" t="str">
        <f t="shared" si="20"/>
        <v>142--////</v>
      </c>
      <c r="AA143" s="24">
        <f t="shared" si="21"/>
        <v>0</v>
      </c>
      <c r="AB143" s="24">
        <f t="shared" si="22"/>
        <v>0</v>
      </c>
      <c r="AC143" s="24">
        <f t="shared" si="23"/>
        <v>0</v>
      </c>
      <c r="AD143" s="24">
        <f t="shared" si="24"/>
        <v>0</v>
      </c>
      <c r="AE143" s="24">
        <f t="shared" si="25"/>
        <v>0</v>
      </c>
      <c r="AF143" s="24">
        <f t="shared" si="26"/>
        <v>0</v>
      </c>
      <c r="AG143" s="24">
        <f t="shared" si="27"/>
        <v>0</v>
      </c>
      <c r="AH143" s="24" t="b">
        <f t="shared" si="29"/>
        <v>1</v>
      </c>
      <c r="AI143" t="b">
        <f>IF(ISNA(MATCH($X143,Locality!$O:$O,0)),FALSE,EXACT(X143,INDEX(Locality!$O:$O,(MATCH($X143,Locality!$O:$O,0)))))</f>
        <v>0</v>
      </c>
    </row>
    <row r="144" spans="1:35" ht="12.75">
      <c r="A144" s="52">
        <f t="shared" si="28"/>
        <v>143</v>
      </c>
      <c r="B144" s="56"/>
      <c r="C144" s="22"/>
      <c r="D144" s="22"/>
      <c r="E144" s="22"/>
      <c r="F144" s="22"/>
      <c r="G144" s="46"/>
      <c r="H144" s="46"/>
      <c r="I144" s="22"/>
      <c r="J144" s="46"/>
      <c r="K144" s="51"/>
      <c r="L144" s="46"/>
      <c r="M144" s="54"/>
      <c r="N144" s="54"/>
      <c r="O144" s="54"/>
      <c r="P144" s="46"/>
      <c r="Q144" s="46"/>
      <c r="R144" s="46"/>
      <c r="S144" s="55"/>
      <c r="T144" s="55"/>
      <c r="U144" s="51"/>
      <c r="V144" s="51"/>
      <c r="W144" s="51"/>
      <c r="X144" s="22"/>
      <c r="Y144" s="46"/>
      <c r="Z144" s="43" t="str">
        <f t="shared" si="20"/>
        <v>143--////</v>
      </c>
      <c r="AA144" s="24">
        <f t="shared" si="21"/>
        <v>0</v>
      </c>
      <c r="AB144" s="24">
        <f t="shared" si="22"/>
        <v>0</v>
      </c>
      <c r="AC144" s="24">
        <f t="shared" si="23"/>
        <v>0</v>
      </c>
      <c r="AD144" s="24">
        <f t="shared" si="24"/>
        <v>0</v>
      </c>
      <c r="AE144" s="24">
        <f t="shared" si="25"/>
        <v>0</v>
      </c>
      <c r="AF144" s="24">
        <f t="shared" si="26"/>
        <v>0</v>
      </c>
      <c r="AG144" s="24">
        <f t="shared" si="27"/>
        <v>0</v>
      </c>
      <c r="AH144" s="24" t="b">
        <f t="shared" si="29"/>
        <v>1</v>
      </c>
      <c r="AI144" t="b">
        <f>IF(ISNA(MATCH($X144,Locality!$O:$O,0)),FALSE,EXACT(X144,INDEX(Locality!$O:$O,(MATCH($X144,Locality!$O:$O,0)))))</f>
        <v>0</v>
      </c>
    </row>
    <row r="145" spans="1:35" ht="12.75">
      <c r="A145" s="52">
        <f t="shared" si="28"/>
        <v>144</v>
      </c>
      <c r="B145" s="56"/>
      <c r="C145" s="22"/>
      <c r="D145" s="22"/>
      <c r="E145" s="22"/>
      <c r="F145" s="22"/>
      <c r="G145" s="46"/>
      <c r="H145" s="46"/>
      <c r="I145" s="22"/>
      <c r="J145" s="46"/>
      <c r="K145" s="51"/>
      <c r="L145" s="46"/>
      <c r="M145" s="54"/>
      <c r="N145" s="54"/>
      <c r="O145" s="54"/>
      <c r="P145" s="46"/>
      <c r="Q145" s="46"/>
      <c r="R145" s="46"/>
      <c r="S145" s="55"/>
      <c r="T145" s="55"/>
      <c r="U145" s="51"/>
      <c r="V145" s="51"/>
      <c r="W145" s="51"/>
      <c r="X145" s="22"/>
      <c r="Y145" s="46"/>
      <c r="Z145" s="43" t="str">
        <f t="shared" si="20"/>
        <v>144--////</v>
      </c>
      <c r="AA145" s="24">
        <f t="shared" si="21"/>
        <v>0</v>
      </c>
      <c r="AB145" s="24">
        <f t="shared" si="22"/>
        <v>0</v>
      </c>
      <c r="AC145" s="24">
        <f t="shared" si="23"/>
        <v>0</v>
      </c>
      <c r="AD145" s="24">
        <f t="shared" si="24"/>
        <v>0</v>
      </c>
      <c r="AE145" s="24">
        <f t="shared" si="25"/>
        <v>0</v>
      </c>
      <c r="AF145" s="24">
        <f t="shared" si="26"/>
        <v>0</v>
      </c>
      <c r="AG145" s="24">
        <f t="shared" si="27"/>
        <v>0</v>
      </c>
      <c r="AH145" s="24" t="b">
        <f t="shared" si="29"/>
        <v>1</v>
      </c>
      <c r="AI145" t="b">
        <f>IF(ISNA(MATCH($X145,Locality!$O:$O,0)),FALSE,EXACT(X145,INDEX(Locality!$O:$O,(MATCH($X145,Locality!$O:$O,0)))))</f>
        <v>0</v>
      </c>
    </row>
    <row r="146" spans="1:35" ht="12.75">
      <c r="A146" s="52">
        <f t="shared" si="28"/>
        <v>145</v>
      </c>
      <c r="B146" s="56"/>
      <c r="C146" s="22"/>
      <c r="D146" s="22"/>
      <c r="E146" s="22"/>
      <c r="F146" s="22"/>
      <c r="G146" s="46"/>
      <c r="H146" s="46"/>
      <c r="I146" s="22"/>
      <c r="J146" s="46"/>
      <c r="K146" s="51"/>
      <c r="L146" s="46"/>
      <c r="M146" s="54"/>
      <c r="N146" s="54"/>
      <c r="O146" s="54"/>
      <c r="P146" s="46"/>
      <c r="Q146" s="46"/>
      <c r="R146" s="46"/>
      <c r="S146" s="55"/>
      <c r="T146" s="55"/>
      <c r="U146" s="51"/>
      <c r="V146" s="51"/>
      <c r="W146" s="51"/>
      <c r="X146" s="22"/>
      <c r="Y146" s="46"/>
      <c r="Z146" s="43" t="str">
        <f t="shared" si="20"/>
        <v>145--////</v>
      </c>
      <c r="AA146" s="24">
        <f t="shared" si="21"/>
        <v>0</v>
      </c>
      <c r="AB146" s="24">
        <f t="shared" si="22"/>
        <v>0</v>
      </c>
      <c r="AC146" s="24">
        <f t="shared" si="23"/>
        <v>0</v>
      </c>
      <c r="AD146" s="24">
        <f t="shared" si="24"/>
        <v>0</v>
      </c>
      <c r="AE146" s="24">
        <f t="shared" si="25"/>
        <v>0</v>
      </c>
      <c r="AF146" s="24">
        <f t="shared" si="26"/>
        <v>0</v>
      </c>
      <c r="AG146" s="24">
        <f t="shared" si="27"/>
        <v>0</v>
      </c>
      <c r="AH146" s="24" t="b">
        <f t="shared" si="29"/>
        <v>1</v>
      </c>
      <c r="AI146" t="b">
        <f>IF(ISNA(MATCH($X146,Locality!$O:$O,0)),FALSE,EXACT(X146,INDEX(Locality!$O:$O,(MATCH($X146,Locality!$O:$O,0)))))</f>
        <v>0</v>
      </c>
    </row>
    <row r="147" spans="1:35" ht="12.75">
      <c r="A147" s="52">
        <f t="shared" si="28"/>
        <v>146</v>
      </c>
      <c r="B147" s="56"/>
      <c r="C147" s="22"/>
      <c r="D147" s="22"/>
      <c r="E147" s="22"/>
      <c r="F147" s="22"/>
      <c r="G147" s="46"/>
      <c r="H147" s="46"/>
      <c r="I147" s="22"/>
      <c r="J147" s="46"/>
      <c r="K147" s="51"/>
      <c r="L147" s="46"/>
      <c r="M147" s="54"/>
      <c r="N147" s="54"/>
      <c r="O147" s="54"/>
      <c r="P147" s="46"/>
      <c r="Q147" s="46"/>
      <c r="R147" s="46"/>
      <c r="S147" s="55"/>
      <c r="T147" s="55"/>
      <c r="U147" s="51"/>
      <c r="V147" s="51"/>
      <c r="W147" s="51"/>
      <c r="X147" s="22"/>
      <c r="Y147" s="46"/>
      <c r="Z147" s="43" t="str">
        <f t="shared" si="20"/>
        <v>146--////</v>
      </c>
      <c r="AA147" s="24">
        <f t="shared" si="21"/>
        <v>0</v>
      </c>
      <c r="AB147" s="24">
        <f t="shared" si="22"/>
        <v>0</v>
      </c>
      <c r="AC147" s="24">
        <f t="shared" si="23"/>
        <v>0</v>
      </c>
      <c r="AD147" s="24">
        <f t="shared" si="24"/>
        <v>0</v>
      </c>
      <c r="AE147" s="24">
        <f t="shared" si="25"/>
        <v>0</v>
      </c>
      <c r="AF147" s="24">
        <f t="shared" si="26"/>
        <v>0</v>
      </c>
      <c r="AG147" s="24">
        <f t="shared" si="27"/>
        <v>0</v>
      </c>
      <c r="AH147" s="24" t="b">
        <f t="shared" si="29"/>
        <v>1</v>
      </c>
      <c r="AI147" t="b">
        <f>IF(ISNA(MATCH($X147,Locality!$O:$O,0)),FALSE,EXACT(X147,INDEX(Locality!$O:$O,(MATCH($X147,Locality!$O:$O,0)))))</f>
        <v>0</v>
      </c>
    </row>
    <row r="148" spans="1:35" ht="12.75">
      <c r="A148" s="52">
        <f t="shared" si="28"/>
        <v>147</v>
      </c>
      <c r="B148" s="56"/>
      <c r="C148" s="22"/>
      <c r="D148" s="22"/>
      <c r="E148" s="22"/>
      <c r="F148" s="22"/>
      <c r="G148" s="46"/>
      <c r="H148" s="46"/>
      <c r="I148" s="22"/>
      <c r="J148" s="46"/>
      <c r="K148" s="51"/>
      <c r="L148" s="46"/>
      <c r="M148" s="54"/>
      <c r="N148" s="54"/>
      <c r="O148" s="54"/>
      <c r="P148" s="46"/>
      <c r="Q148" s="46"/>
      <c r="R148" s="46"/>
      <c r="S148" s="55"/>
      <c r="T148" s="55"/>
      <c r="U148" s="51"/>
      <c r="V148" s="51"/>
      <c r="W148" s="51"/>
      <c r="X148" s="22"/>
      <c r="Y148" s="46"/>
      <c r="Z148" s="43" t="str">
        <f t="shared" si="20"/>
        <v>147--////</v>
      </c>
      <c r="AA148" s="24">
        <f t="shared" si="21"/>
        <v>0</v>
      </c>
      <c r="AB148" s="24">
        <f t="shared" si="22"/>
        <v>0</v>
      </c>
      <c r="AC148" s="24">
        <f t="shared" si="23"/>
        <v>0</v>
      </c>
      <c r="AD148" s="24">
        <f t="shared" si="24"/>
        <v>0</v>
      </c>
      <c r="AE148" s="24">
        <f t="shared" si="25"/>
        <v>0</v>
      </c>
      <c r="AF148" s="24">
        <f t="shared" si="26"/>
        <v>0</v>
      </c>
      <c r="AG148" s="24">
        <f t="shared" si="27"/>
        <v>0</v>
      </c>
      <c r="AH148" s="24" t="b">
        <f t="shared" si="29"/>
        <v>1</v>
      </c>
      <c r="AI148" t="b">
        <f>IF(ISNA(MATCH($X148,Locality!$O:$O,0)),FALSE,EXACT(X148,INDEX(Locality!$O:$O,(MATCH($X148,Locality!$O:$O,0)))))</f>
        <v>0</v>
      </c>
    </row>
    <row r="149" spans="1:35" ht="12.75">
      <c r="A149" s="52">
        <f t="shared" si="28"/>
        <v>148</v>
      </c>
      <c r="B149" s="56"/>
      <c r="C149" s="22"/>
      <c r="D149" s="22"/>
      <c r="E149" s="22"/>
      <c r="F149" s="22"/>
      <c r="G149" s="46"/>
      <c r="H149" s="46"/>
      <c r="I149" s="22"/>
      <c r="J149" s="46"/>
      <c r="K149" s="51"/>
      <c r="L149" s="46"/>
      <c r="M149" s="54"/>
      <c r="N149" s="54"/>
      <c r="O149" s="54"/>
      <c r="P149" s="46"/>
      <c r="Q149" s="46"/>
      <c r="R149" s="46"/>
      <c r="S149" s="55"/>
      <c r="T149" s="55"/>
      <c r="U149" s="51"/>
      <c r="V149" s="51"/>
      <c r="W149" s="51"/>
      <c r="X149" s="22"/>
      <c r="Y149" s="46"/>
      <c r="Z149" s="43" t="str">
        <f t="shared" si="20"/>
        <v>148--////</v>
      </c>
      <c r="AA149" s="24">
        <f t="shared" si="21"/>
        <v>0</v>
      </c>
      <c r="AB149" s="24">
        <f t="shared" si="22"/>
        <v>0</v>
      </c>
      <c r="AC149" s="24">
        <f t="shared" si="23"/>
        <v>0</v>
      </c>
      <c r="AD149" s="24">
        <f t="shared" si="24"/>
        <v>0</v>
      </c>
      <c r="AE149" s="24">
        <f t="shared" si="25"/>
        <v>0</v>
      </c>
      <c r="AF149" s="24">
        <f t="shared" si="26"/>
        <v>0</v>
      </c>
      <c r="AG149" s="24">
        <f t="shared" si="27"/>
        <v>0</v>
      </c>
      <c r="AH149" s="24" t="b">
        <f t="shared" si="29"/>
        <v>1</v>
      </c>
      <c r="AI149" t="b">
        <f>IF(ISNA(MATCH($X149,Locality!$O:$O,0)),FALSE,EXACT(X149,INDEX(Locality!$O:$O,(MATCH($X149,Locality!$O:$O,0)))))</f>
        <v>0</v>
      </c>
    </row>
    <row r="150" spans="1:35" ht="12.75">
      <c r="A150" s="52">
        <f t="shared" si="28"/>
        <v>149</v>
      </c>
      <c r="B150" s="56"/>
      <c r="C150" s="22"/>
      <c r="D150" s="22"/>
      <c r="E150" s="22"/>
      <c r="F150" s="22"/>
      <c r="G150" s="46"/>
      <c r="H150" s="46"/>
      <c r="I150" s="22"/>
      <c r="J150" s="46"/>
      <c r="K150" s="51"/>
      <c r="L150" s="46"/>
      <c r="M150" s="54"/>
      <c r="N150" s="54"/>
      <c r="O150" s="54"/>
      <c r="P150" s="46"/>
      <c r="Q150" s="46"/>
      <c r="R150" s="46"/>
      <c r="S150" s="55"/>
      <c r="T150" s="55"/>
      <c r="U150" s="51"/>
      <c r="V150" s="51"/>
      <c r="W150" s="51"/>
      <c r="X150" s="22"/>
      <c r="Y150" s="46"/>
      <c r="Z150" s="43" t="str">
        <f t="shared" si="20"/>
        <v>149--////</v>
      </c>
      <c r="AA150" s="24">
        <f t="shared" si="21"/>
        <v>0</v>
      </c>
      <c r="AB150" s="24">
        <f t="shared" si="22"/>
        <v>0</v>
      </c>
      <c r="AC150" s="24">
        <f t="shared" si="23"/>
        <v>0</v>
      </c>
      <c r="AD150" s="24">
        <f t="shared" si="24"/>
        <v>0</v>
      </c>
      <c r="AE150" s="24">
        <f t="shared" si="25"/>
        <v>0</v>
      </c>
      <c r="AF150" s="24">
        <f t="shared" si="26"/>
        <v>0</v>
      </c>
      <c r="AG150" s="24">
        <f t="shared" si="27"/>
        <v>0</v>
      </c>
      <c r="AH150" s="24" t="b">
        <f t="shared" si="29"/>
        <v>1</v>
      </c>
      <c r="AI150" t="b">
        <f>IF(ISNA(MATCH($X150,Locality!$O:$O,0)),FALSE,EXACT(X150,INDEX(Locality!$O:$O,(MATCH($X150,Locality!$O:$O,0)))))</f>
        <v>0</v>
      </c>
    </row>
    <row r="151" spans="1:35" ht="12.75">
      <c r="A151" s="52">
        <f t="shared" si="28"/>
        <v>150</v>
      </c>
      <c r="B151" s="56"/>
      <c r="C151" s="22"/>
      <c r="D151" s="22"/>
      <c r="E151" s="22"/>
      <c r="F151" s="22"/>
      <c r="G151" s="46"/>
      <c r="H151" s="46"/>
      <c r="I151" s="22"/>
      <c r="J151" s="46"/>
      <c r="K151" s="51"/>
      <c r="L151" s="46"/>
      <c r="M151" s="54"/>
      <c r="N151" s="54"/>
      <c r="O151" s="54"/>
      <c r="P151" s="46"/>
      <c r="Q151" s="46"/>
      <c r="R151" s="46"/>
      <c r="S151" s="55"/>
      <c r="T151" s="55"/>
      <c r="U151" s="51"/>
      <c r="V151" s="51"/>
      <c r="W151" s="51"/>
      <c r="X151" s="22"/>
      <c r="Y151" s="46"/>
      <c r="Z151" s="43" t="str">
        <f t="shared" si="20"/>
        <v>150--////</v>
      </c>
      <c r="AA151" s="24">
        <f t="shared" si="21"/>
        <v>0</v>
      </c>
      <c r="AB151" s="24">
        <f t="shared" si="22"/>
        <v>0</v>
      </c>
      <c r="AC151" s="24">
        <f t="shared" si="23"/>
        <v>0</v>
      </c>
      <c r="AD151" s="24">
        <f t="shared" si="24"/>
        <v>0</v>
      </c>
      <c r="AE151" s="24">
        <f t="shared" si="25"/>
        <v>0</v>
      </c>
      <c r="AF151" s="24">
        <f t="shared" si="26"/>
        <v>0</v>
      </c>
      <c r="AG151" s="24">
        <f t="shared" si="27"/>
        <v>0</v>
      </c>
      <c r="AH151" s="24" t="b">
        <f t="shared" si="29"/>
        <v>1</v>
      </c>
      <c r="AI151" t="b">
        <f>IF(ISNA(MATCH($X151,Locality!$O:$O,0)),FALSE,EXACT(X151,INDEX(Locality!$O:$O,(MATCH($X151,Locality!$O:$O,0)))))</f>
        <v>0</v>
      </c>
    </row>
    <row r="152" spans="1:35" ht="12.75">
      <c r="A152" s="52">
        <f t="shared" si="28"/>
        <v>151</v>
      </c>
      <c r="B152" s="56"/>
      <c r="C152" s="22"/>
      <c r="D152" s="22"/>
      <c r="E152" s="22"/>
      <c r="F152" s="22"/>
      <c r="G152" s="46"/>
      <c r="H152" s="46"/>
      <c r="I152" s="22"/>
      <c r="J152" s="46"/>
      <c r="K152" s="51"/>
      <c r="L152" s="46"/>
      <c r="M152" s="54"/>
      <c r="N152" s="54"/>
      <c r="O152" s="54"/>
      <c r="P152" s="46"/>
      <c r="Q152" s="46"/>
      <c r="R152" s="46"/>
      <c r="S152" s="55"/>
      <c r="T152" s="55"/>
      <c r="U152" s="51"/>
      <c r="V152" s="51"/>
      <c r="W152" s="51"/>
      <c r="X152" s="22"/>
      <c r="Y152" s="46"/>
      <c r="Z152" s="43" t="str">
        <f t="shared" si="20"/>
        <v>151--////</v>
      </c>
      <c r="AA152" s="24">
        <f t="shared" si="21"/>
        <v>0</v>
      </c>
      <c r="AB152" s="24">
        <f t="shared" si="22"/>
        <v>0</v>
      </c>
      <c r="AC152" s="24">
        <f t="shared" si="23"/>
        <v>0</v>
      </c>
      <c r="AD152" s="24">
        <f t="shared" si="24"/>
        <v>0</v>
      </c>
      <c r="AE152" s="24">
        <f t="shared" si="25"/>
        <v>0</v>
      </c>
      <c r="AF152" s="24">
        <f t="shared" si="26"/>
        <v>0</v>
      </c>
      <c r="AG152" s="24">
        <f t="shared" si="27"/>
        <v>0</v>
      </c>
      <c r="AH152" s="24" t="b">
        <f t="shared" si="29"/>
        <v>1</v>
      </c>
      <c r="AI152" t="b">
        <f>IF(ISNA(MATCH($X152,Locality!$O:$O,0)),FALSE,EXACT(X152,INDEX(Locality!$O:$O,(MATCH($X152,Locality!$O:$O,0)))))</f>
        <v>0</v>
      </c>
    </row>
    <row r="153" spans="1:35" ht="12.75">
      <c r="A153" s="52">
        <f t="shared" si="28"/>
        <v>152</v>
      </c>
      <c r="B153" s="56"/>
      <c r="C153" s="22"/>
      <c r="D153" s="22"/>
      <c r="E153" s="22"/>
      <c r="F153" s="22"/>
      <c r="G153" s="46"/>
      <c r="H153" s="46"/>
      <c r="I153" s="22"/>
      <c r="J153" s="46"/>
      <c r="K153" s="51"/>
      <c r="L153" s="46"/>
      <c r="M153" s="54"/>
      <c r="N153" s="54"/>
      <c r="O153" s="54"/>
      <c r="P153" s="46"/>
      <c r="Q153" s="46"/>
      <c r="R153" s="46"/>
      <c r="S153" s="55"/>
      <c r="T153" s="55"/>
      <c r="U153" s="51"/>
      <c r="V153" s="51"/>
      <c r="W153" s="51"/>
      <c r="X153" s="22"/>
      <c r="Y153" s="46"/>
      <c r="Z153" s="43" t="str">
        <f t="shared" si="20"/>
        <v>152--////</v>
      </c>
      <c r="AA153" s="24">
        <f t="shared" si="21"/>
        <v>0</v>
      </c>
      <c r="AB153" s="24">
        <f t="shared" si="22"/>
        <v>0</v>
      </c>
      <c r="AC153" s="24">
        <f t="shared" si="23"/>
        <v>0</v>
      </c>
      <c r="AD153" s="24">
        <f t="shared" si="24"/>
        <v>0</v>
      </c>
      <c r="AE153" s="24">
        <f t="shared" si="25"/>
        <v>0</v>
      </c>
      <c r="AF153" s="24">
        <f t="shared" si="26"/>
        <v>0</v>
      </c>
      <c r="AG153" s="24">
        <f t="shared" si="27"/>
        <v>0</v>
      </c>
      <c r="AH153" s="24" t="b">
        <f t="shared" si="29"/>
        <v>1</v>
      </c>
      <c r="AI153" t="b">
        <f>IF(ISNA(MATCH($X153,Locality!$O:$O,0)),FALSE,EXACT(X153,INDEX(Locality!$O:$O,(MATCH($X153,Locality!$O:$O,0)))))</f>
        <v>0</v>
      </c>
    </row>
    <row r="154" spans="1:35" ht="12.75">
      <c r="A154" s="52">
        <f t="shared" si="28"/>
        <v>153</v>
      </c>
      <c r="B154" s="56"/>
      <c r="C154" s="22"/>
      <c r="D154" s="22"/>
      <c r="E154" s="22"/>
      <c r="F154" s="22"/>
      <c r="G154" s="46"/>
      <c r="H154" s="46"/>
      <c r="I154" s="22"/>
      <c r="J154" s="46"/>
      <c r="K154" s="51"/>
      <c r="L154" s="46"/>
      <c r="M154" s="54"/>
      <c r="N154" s="54"/>
      <c r="O154" s="54"/>
      <c r="P154" s="46"/>
      <c r="Q154" s="46"/>
      <c r="R154" s="46"/>
      <c r="S154" s="55"/>
      <c r="T154" s="55"/>
      <c r="U154" s="51"/>
      <c r="V154" s="51"/>
      <c r="W154" s="51"/>
      <c r="X154" s="22"/>
      <c r="Y154" s="46"/>
      <c r="Z154" s="43" t="str">
        <f t="shared" si="20"/>
        <v>153--////</v>
      </c>
      <c r="AA154" s="24">
        <f t="shared" si="21"/>
        <v>0</v>
      </c>
      <c r="AB154" s="24">
        <f t="shared" si="22"/>
        <v>0</v>
      </c>
      <c r="AC154" s="24">
        <f t="shared" si="23"/>
        <v>0</v>
      </c>
      <c r="AD154" s="24">
        <f t="shared" si="24"/>
        <v>0</v>
      </c>
      <c r="AE154" s="24">
        <f t="shared" si="25"/>
        <v>0</v>
      </c>
      <c r="AF154" s="24">
        <f t="shared" si="26"/>
        <v>0</v>
      </c>
      <c r="AG154" s="24">
        <f t="shared" si="27"/>
        <v>0</v>
      </c>
      <c r="AH154" s="24" t="b">
        <f t="shared" si="29"/>
        <v>1</v>
      </c>
      <c r="AI154" t="b">
        <f>IF(ISNA(MATCH($X154,Locality!$O:$O,0)),FALSE,EXACT(X154,INDEX(Locality!$O:$O,(MATCH($X154,Locality!$O:$O,0)))))</f>
        <v>0</v>
      </c>
    </row>
    <row r="155" spans="1:35" ht="12.75">
      <c r="A155" s="52">
        <f t="shared" si="28"/>
        <v>154</v>
      </c>
      <c r="B155" s="56"/>
      <c r="C155" s="22"/>
      <c r="D155" s="22"/>
      <c r="E155" s="22"/>
      <c r="F155" s="22"/>
      <c r="G155" s="46"/>
      <c r="H155" s="46"/>
      <c r="I155" s="22"/>
      <c r="J155" s="46"/>
      <c r="K155" s="51"/>
      <c r="L155" s="46"/>
      <c r="M155" s="54"/>
      <c r="N155" s="54"/>
      <c r="O155" s="54"/>
      <c r="P155" s="46"/>
      <c r="Q155" s="46"/>
      <c r="R155" s="46"/>
      <c r="S155" s="55"/>
      <c r="T155" s="55"/>
      <c r="U155" s="51"/>
      <c r="V155" s="51"/>
      <c r="W155" s="51"/>
      <c r="X155" s="22"/>
      <c r="Y155" s="46"/>
      <c r="Z155" s="43" t="str">
        <f t="shared" si="20"/>
        <v>154--////</v>
      </c>
      <c r="AA155" s="24">
        <f t="shared" si="21"/>
        <v>0</v>
      </c>
      <c r="AB155" s="24">
        <f t="shared" si="22"/>
        <v>0</v>
      </c>
      <c r="AC155" s="24">
        <f t="shared" si="23"/>
        <v>0</v>
      </c>
      <c r="AD155" s="24">
        <f t="shared" si="24"/>
        <v>0</v>
      </c>
      <c r="AE155" s="24">
        <f t="shared" si="25"/>
        <v>0</v>
      </c>
      <c r="AF155" s="24">
        <f t="shared" si="26"/>
        <v>0</v>
      </c>
      <c r="AG155" s="24">
        <f t="shared" si="27"/>
        <v>0</v>
      </c>
      <c r="AH155" s="24" t="b">
        <f t="shared" si="29"/>
        <v>1</v>
      </c>
      <c r="AI155" t="b">
        <f>IF(ISNA(MATCH($X155,Locality!$O:$O,0)),FALSE,EXACT(X155,INDEX(Locality!$O:$O,(MATCH($X155,Locality!$O:$O,0)))))</f>
        <v>0</v>
      </c>
    </row>
    <row r="156" spans="1:35" ht="12.75">
      <c r="A156" s="52">
        <f t="shared" si="28"/>
        <v>155</v>
      </c>
      <c r="B156" s="56"/>
      <c r="C156" s="22"/>
      <c r="D156" s="22"/>
      <c r="E156" s="22"/>
      <c r="F156" s="22"/>
      <c r="G156" s="46"/>
      <c r="H156" s="46"/>
      <c r="I156" s="22"/>
      <c r="J156" s="46"/>
      <c r="K156" s="51"/>
      <c r="L156" s="46"/>
      <c r="M156" s="54"/>
      <c r="N156" s="54"/>
      <c r="O156" s="54"/>
      <c r="P156" s="46"/>
      <c r="Q156" s="46"/>
      <c r="R156" s="46"/>
      <c r="S156" s="55"/>
      <c r="T156" s="55"/>
      <c r="U156" s="51"/>
      <c r="V156" s="51"/>
      <c r="W156" s="51"/>
      <c r="X156" s="22"/>
      <c r="Y156" s="46"/>
      <c r="Z156" s="43" t="str">
        <f t="shared" si="20"/>
        <v>155--////</v>
      </c>
      <c r="AA156" s="24">
        <f t="shared" si="21"/>
        <v>0</v>
      </c>
      <c r="AB156" s="24">
        <f t="shared" si="22"/>
        <v>0</v>
      </c>
      <c r="AC156" s="24">
        <f t="shared" si="23"/>
        <v>0</v>
      </c>
      <c r="AD156" s="24">
        <f t="shared" si="24"/>
        <v>0</v>
      </c>
      <c r="AE156" s="24">
        <f t="shared" si="25"/>
        <v>0</v>
      </c>
      <c r="AF156" s="24">
        <f t="shared" si="26"/>
        <v>0</v>
      </c>
      <c r="AG156" s="24">
        <f t="shared" si="27"/>
        <v>0</v>
      </c>
      <c r="AH156" s="24" t="b">
        <f t="shared" si="29"/>
        <v>1</v>
      </c>
      <c r="AI156" t="b">
        <f>IF(ISNA(MATCH($X156,Locality!$O:$O,0)),FALSE,EXACT(X156,INDEX(Locality!$O:$O,(MATCH($X156,Locality!$O:$O,0)))))</f>
        <v>0</v>
      </c>
    </row>
    <row r="157" spans="1:35" ht="12.75">
      <c r="A157" s="52">
        <f t="shared" si="28"/>
        <v>156</v>
      </c>
      <c r="B157" s="56"/>
      <c r="C157" s="22"/>
      <c r="D157" s="22"/>
      <c r="E157" s="22"/>
      <c r="F157" s="22"/>
      <c r="G157" s="46"/>
      <c r="H157" s="46"/>
      <c r="I157" s="22"/>
      <c r="J157" s="46"/>
      <c r="K157" s="51"/>
      <c r="L157" s="46"/>
      <c r="M157" s="54"/>
      <c r="N157" s="54"/>
      <c r="O157" s="54"/>
      <c r="P157" s="46"/>
      <c r="Q157" s="46"/>
      <c r="R157" s="46"/>
      <c r="S157" s="55"/>
      <c r="T157" s="55"/>
      <c r="U157" s="51"/>
      <c r="V157" s="51"/>
      <c r="W157" s="51"/>
      <c r="X157" s="22"/>
      <c r="Y157" s="46"/>
      <c r="Z157" s="43" t="str">
        <f t="shared" si="20"/>
        <v>156--////</v>
      </c>
      <c r="AA157" s="24">
        <f t="shared" si="21"/>
        <v>0</v>
      </c>
      <c r="AB157" s="24">
        <f t="shared" si="22"/>
        <v>0</v>
      </c>
      <c r="AC157" s="24">
        <f t="shared" si="23"/>
        <v>0</v>
      </c>
      <c r="AD157" s="24">
        <f t="shared" si="24"/>
        <v>0</v>
      </c>
      <c r="AE157" s="24">
        <f t="shared" si="25"/>
        <v>0</v>
      </c>
      <c r="AF157" s="24">
        <f t="shared" si="26"/>
        <v>0</v>
      </c>
      <c r="AG157" s="24">
        <f t="shared" si="27"/>
        <v>0</v>
      </c>
      <c r="AH157" s="24" t="b">
        <f t="shared" si="29"/>
        <v>1</v>
      </c>
      <c r="AI157" t="b">
        <f>IF(ISNA(MATCH($X157,Locality!$O:$O,0)),FALSE,EXACT(X157,INDEX(Locality!$O:$O,(MATCH($X157,Locality!$O:$O,0)))))</f>
        <v>0</v>
      </c>
    </row>
    <row r="158" spans="1:35" ht="12.75">
      <c r="A158" s="52">
        <f t="shared" si="28"/>
        <v>157</v>
      </c>
      <c r="B158" s="56"/>
      <c r="C158" s="22"/>
      <c r="D158" s="22"/>
      <c r="E158" s="22"/>
      <c r="F158" s="22"/>
      <c r="G158" s="46"/>
      <c r="H158" s="46"/>
      <c r="I158" s="22"/>
      <c r="J158" s="46"/>
      <c r="K158" s="51"/>
      <c r="L158" s="46"/>
      <c r="M158" s="54"/>
      <c r="N158" s="54"/>
      <c r="O158" s="54"/>
      <c r="P158" s="46"/>
      <c r="Q158" s="46"/>
      <c r="R158" s="46"/>
      <c r="S158" s="55"/>
      <c r="T158" s="55"/>
      <c r="U158" s="51"/>
      <c r="V158" s="51"/>
      <c r="W158" s="51"/>
      <c r="X158" s="22"/>
      <c r="Y158" s="46"/>
      <c r="Z158" s="43" t="str">
        <f t="shared" si="20"/>
        <v>157--////</v>
      </c>
      <c r="AA158" s="24">
        <f t="shared" si="21"/>
        <v>0</v>
      </c>
      <c r="AB158" s="24">
        <f t="shared" si="22"/>
        <v>0</v>
      </c>
      <c r="AC158" s="24">
        <f t="shared" si="23"/>
        <v>0</v>
      </c>
      <c r="AD158" s="24">
        <f t="shared" si="24"/>
        <v>0</v>
      </c>
      <c r="AE158" s="24">
        <f t="shared" si="25"/>
        <v>0</v>
      </c>
      <c r="AF158" s="24">
        <f t="shared" si="26"/>
        <v>0</v>
      </c>
      <c r="AG158" s="24">
        <f t="shared" si="27"/>
        <v>0</v>
      </c>
      <c r="AH158" s="24" t="b">
        <f t="shared" si="29"/>
        <v>1</v>
      </c>
      <c r="AI158" t="b">
        <f>IF(ISNA(MATCH($X158,Locality!$O:$O,0)),FALSE,EXACT(X158,INDEX(Locality!$O:$O,(MATCH($X158,Locality!$O:$O,0)))))</f>
        <v>0</v>
      </c>
    </row>
    <row r="159" spans="1:35" ht="12.75">
      <c r="A159" s="52">
        <f t="shared" si="28"/>
        <v>158</v>
      </c>
      <c r="B159" s="56"/>
      <c r="C159" s="22"/>
      <c r="D159" s="22"/>
      <c r="E159" s="22"/>
      <c r="F159" s="22"/>
      <c r="G159" s="46"/>
      <c r="H159" s="46"/>
      <c r="I159" s="22"/>
      <c r="J159" s="46"/>
      <c r="K159" s="51"/>
      <c r="L159" s="46"/>
      <c r="M159" s="54"/>
      <c r="N159" s="54"/>
      <c r="O159" s="54"/>
      <c r="P159" s="46"/>
      <c r="Q159" s="46"/>
      <c r="R159" s="46"/>
      <c r="S159" s="55"/>
      <c r="T159" s="55"/>
      <c r="U159" s="51"/>
      <c r="V159" s="51"/>
      <c r="W159" s="51"/>
      <c r="X159" s="22"/>
      <c r="Y159" s="46"/>
      <c r="Z159" s="43" t="str">
        <f t="shared" si="20"/>
        <v>158--////</v>
      </c>
      <c r="AA159" s="24">
        <f t="shared" si="21"/>
        <v>0</v>
      </c>
      <c r="AB159" s="24">
        <f t="shared" si="22"/>
        <v>0</v>
      </c>
      <c r="AC159" s="24">
        <f t="shared" si="23"/>
        <v>0</v>
      </c>
      <c r="AD159" s="24">
        <f t="shared" si="24"/>
        <v>0</v>
      </c>
      <c r="AE159" s="24">
        <f t="shared" si="25"/>
        <v>0</v>
      </c>
      <c r="AF159" s="24">
        <f t="shared" si="26"/>
        <v>0</v>
      </c>
      <c r="AG159" s="24">
        <f t="shared" si="27"/>
        <v>0</v>
      </c>
      <c r="AH159" s="24" t="b">
        <f t="shared" si="29"/>
        <v>1</v>
      </c>
      <c r="AI159" t="b">
        <f>IF(ISNA(MATCH($X159,Locality!$O:$O,0)),FALSE,EXACT(X159,INDEX(Locality!$O:$O,(MATCH($X159,Locality!$O:$O,0)))))</f>
        <v>0</v>
      </c>
    </row>
    <row r="160" spans="1:35" ht="12.75">
      <c r="A160" s="52">
        <f t="shared" si="28"/>
        <v>159</v>
      </c>
      <c r="B160" s="56"/>
      <c r="C160" s="22"/>
      <c r="D160" s="22"/>
      <c r="E160" s="22"/>
      <c r="F160" s="22"/>
      <c r="G160" s="46"/>
      <c r="H160" s="46"/>
      <c r="I160" s="22"/>
      <c r="J160" s="46"/>
      <c r="K160" s="51"/>
      <c r="L160" s="46"/>
      <c r="M160" s="54"/>
      <c r="N160" s="54"/>
      <c r="O160" s="54"/>
      <c r="P160" s="46"/>
      <c r="Q160" s="46"/>
      <c r="R160" s="46"/>
      <c r="S160" s="55"/>
      <c r="T160" s="55"/>
      <c r="U160" s="51"/>
      <c r="V160" s="51"/>
      <c r="W160" s="51"/>
      <c r="X160" s="22"/>
      <c r="Y160" s="46"/>
      <c r="Z160" s="43" t="str">
        <f t="shared" si="20"/>
        <v>159--////</v>
      </c>
      <c r="AA160" s="24">
        <f t="shared" si="21"/>
        <v>0</v>
      </c>
      <c r="AB160" s="24">
        <f t="shared" si="22"/>
        <v>0</v>
      </c>
      <c r="AC160" s="24">
        <f t="shared" si="23"/>
        <v>0</v>
      </c>
      <c r="AD160" s="24">
        <f t="shared" si="24"/>
        <v>0</v>
      </c>
      <c r="AE160" s="24">
        <f t="shared" si="25"/>
        <v>0</v>
      </c>
      <c r="AF160" s="24">
        <f t="shared" si="26"/>
        <v>0</v>
      </c>
      <c r="AG160" s="24">
        <f t="shared" si="27"/>
        <v>0</v>
      </c>
      <c r="AH160" s="24" t="b">
        <f t="shared" si="29"/>
        <v>1</v>
      </c>
      <c r="AI160" t="b">
        <f>IF(ISNA(MATCH($X160,Locality!$O:$O,0)),FALSE,EXACT(X160,INDEX(Locality!$O:$O,(MATCH($X160,Locality!$O:$O,0)))))</f>
        <v>0</v>
      </c>
    </row>
    <row r="161" spans="1:35" ht="12.75">
      <c r="A161" s="52">
        <f t="shared" si="28"/>
        <v>160</v>
      </c>
      <c r="B161" s="56"/>
      <c r="C161" s="22"/>
      <c r="D161" s="22"/>
      <c r="E161" s="22"/>
      <c r="F161" s="22"/>
      <c r="G161" s="46"/>
      <c r="H161" s="46"/>
      <c r="I161" s="22"/>
      <c r="J161" s="46"/>
      <c r="K161" s="51"/>
      <c r="L161" s="46"/>
      <c r="M161" s="54"/>
      <c r="N161" s="54"/>
      <c r="O161" s="54"/>
      <c r="P161" s="46"/>
      <c r="Q161" s="46"/>
      <c r="R161" s="46"/>
      <c r="S161" s="55"/>
      <c r="T161" s="55"/>
      <c r="U161" s="51"/>
      <c r="V161" s="51"/>
      <c r="W161" s="51"/>
      <c r="X161" s="22"/>
      <c r="Y161" s="46"/>
      <c r="Z161" s="43" t="str">
        <f t="shared" si="20"/>
        <v>160--////</v>
      </c>
      <c r="AA161" s="24">
        <f t="shared" si="21"/>
        <v>0</v>
      </c>
      <c r="AB161" s="24">
        <f t="shared" si="22"/>
        <v>0</v>
      </c>
      <c r="AC161" s="24">
        <f t="shared" si="23"/>
        <v>0</v>
      </c>
      <c r="AD161" s="24">
        <f t="shared" si="24"/>
        <v>0</v>
      </c>
      <c r="AE161" s="24">
        <f t="shared" si="25"/>
        <v>0</v>
      </c>
      <c r="AF161" s="24">
        <f t="shared" si="26"/>
        <v>0</v>
      </c>
      <c r="AG161" s="24">
        <f t="shared" si="27"/>
        <v>0</v>
      </c>
      <c r="AH161" s="24" t="b">
        <f t="shared" si="29"/>
        <v>1</v>
      </c>
      <c r="AI161" t="b">
        <f>IF(ISNA(MATCH($X161,Locality!$O:$O,0)),FALSE,EXACT(X161,INDEX(Locality!$O:$O,(MATCH($X161,Locality!$O:$O,0)))))</f>
        <v>0</v>
      </c>
    </row>
    <row r="162" spans="1:35" ht="12.75">
      <c r="A162" s="52">
        <f t="shared" si="28"/>
        <v>161</v>
      </c>
      <c r="B162" s="56"/>
      <c r="C162" s="22"/>
      <c r="D162" s="22"/>
      <c r="E162" s="22"/>
      <c r="F162" s="22"/>
      <c r="G162" s="46"/>
      <c r="H162" s="46"/>
      <c r="I162" s="22"/>
      <c r="J162" s="46"/>
      <c r="K162" s="51"/>
      <c r="L162" s="46"/>
      <c r="M162" s="54"/>
      <c r="N162" s="54"/>
      <c r="O162" s="54"/>
      <c r="P162" s="46"/>
      <c r="Q162" s="46"/>
      <c r="R162" s="46"/>
      <c r="S162" s="55"/>
      <c r="T162" s="55"/>
      <c r="U162" s="51"/>
      <c r="V162" s="51"/>
      <c r="W162" s="51"/>
      <c r="X162" s="22"/>
      <c r="Y162" s="46"/>
      <c r="Z162" s="43" t="str">
        <f t="shared" si="20"/>
        <v>161--////</v>
      </c>
      <c r="AA162" s="24">
        <f t="shared" si="21"/>
        <v>0</v>
      </c>
      <c r="AB162" s="24">
        <f t="shared" si="22"/>
        <v>0</v>
      </c>
      <c r="AC162" s="24">
        <f t="shared" si="23"/>
        <v>0</v>
      </c>
      <c r="AD162" s="24">
        <f t="shared" si="24"/>
        <v>0</v>
      </c>
      <c r="AE162" s="24">
        <f t="shared" si="25"/>
        <v>0</v>
      </c>
      <c r="AF162" s="24">
        <f t="shared" si="26"/>
        <v>0</v>
      </c>
      <c r="AG162" s="24">
        <f t="shared" si="27"/>
        <v>0</v>
      </c>
      <c r="AH162" s="24" t="b">
        <f t="shared" si="29"/>
        <v>1</v>
      </c>
      <c r="AI162" t="b">
        <f>IF(ISNA(MATCH($X162,Locality!$O:$O,0)),FALSE,EXACT(X162,INDEX(Locality!$O:$O,(MATCH($X162,Locality!$O:$O,0)))))</f>
        <v>0</v>
      </c>
    </row>
    <row r="163" spans="1:35" ht="12.75">
      <c r="A163" s="52">
        <f t="shared" si="28"/>
        <v>162</v>
      </c>
      <c r="B163" s="56"/>
      <c r="C163" s="22"/>
      <c r="D163" s="22"/>
      <c r="E163" s="22"/>
      <c r="F163" s="22"/>
      <c r="G163" s="46"/>
      <c r="H163" s="46"/>
      <c r="I163" s="22"/>
      <c r="J163" s="46"/>
      <c r="K163" s="51"/>
      <c r="L163" s="46"/>
      <c r="M163" s="54"/>
      <c r="N163" s="54"/>
      <c r="O163" s="54"/>
      <c r="P163" s="46"/>
      <c r="Q163" s="46"/>
      <c r="R163" s="46"/>
      <c r="S163" s="55"/>
      <c r="T163" s="55"/>
      <c r="U163" s="51"/>
      <c r="V163" s="51"/>
      <c r="W163" s="51"/>
      <c r="X163" s="22"/>
      <c r="Y163" s="46"/>
      <c r="Z163" s="43" t="str">
        <f t="shared" si="20"/>
        <v>162--////</v>
      </c>
      <c r="AA163" s="24">
        <f t="shared" si="21"/>
        <v>0</v>
      </c>
      <c r="AB163" s="24">
        <f t="shared" si="22"/>
        <v>0</v>
      </c>
      <c r="AC163" s="24">
        <f t="shared" si="23"/>
        <v>0</v>
      </c>
      <c r="AD163" s="24">
        <f t="shared" si="24"/>
        <v>0</v>
      </c>
      <c r="AE163" s="24">
        <f t="shared" si="25"/>
        <v>0</v>
      </c>
      <c r="AF163" s="24">
        <f t="shared" si="26"/>
        <v>0</v>
      </c>
      <c r="AG163" s="24">
        <f t="shared" si="27"/>
        <v>0</v>
      </c>
      <c r="AH163" s="24" t="b">
        <f t="shared" si="29"/>
        <v>1</v>
      </c>
      <c r="AI163" t="b">
        <f>IF(ISNA(MATCH($X163,Locality!$O:$O,0)),FALSE,EXACT(X163,INDEX(Locality!$O:$O,(MATCH($X163,Locality!$O:$O,0)))))</f>
        <v>0</v>
      </c>
    </row>
    <row r="164" spans="1:35" ht="12.75">
      <c r="A164" s="52">
        <f t="shared" si="28"/>
        <v>163</v>
      </c>
      <c r="B164" s="56"/>
      <c r="C164" s="22"/>
      <c r="D164" s="22"/>
      <c r="E164" s="22"/>
      <c r="F164" s="22"/>
      <c r="G164" s="46"/>
      <c r="H164" s="46"/>
      <c r="I164" s="22"/>
      <c r="J164" s="46"/>
      <c r="K164" s="51"/>
      <c r="L164" s="46"/>
      <c r="M164" s="54"/>
      <c r="N164" s="54"/>
      <c r="O164" s="54"/>
      <c r="P164" s="46"/>
      <c r="Q164" s="46"/>
      <c r="R164" s="46"/>
      <c r="S164" s="55"/>
      <c r="T164" s="55"/>
      <c r="U164" s="51"/>
      <c r="V164" s="51"/>
      <c r="W164" s="51"/>
      <c r="X164" s="22"/>
      <c r="Y164" s="46"/>
      <c r="Z164" s="43" t="str">
        <f t="shared" si="20"/>
        <v>163--////</v>
      </c>
      <c r="AA164" s="24">
        <f t="shared" si="21"/>
        <v>0</v>
      </c>
      <c r="AB164" s="24">
        <f t="shared" si="22"/>
        <v>0</v>
      </c>
      <c r="AC164" s="24">
        <f t="shared" si="23"/>
        <v>0</v>
      </c>
      <c r="AD164" s="24">
        <f t="shared" si="24"/>
        <v>0</v>
      </c>
      <c r="AE164" s="24">
        <f t="shared" si="25"/>
        <v>0</v>
      </c>
      <c r="AF164" s="24">
        <f t="shared" si="26"/>
        <v>0</v>
      </c>
      <c r="AG164" s="24">
        <f t="shared" si="27"/>
        <v>0</v>
      </c>
      <c r="AH164" s="24" t="b">
        <f t="shared" si="29"/>
        <v>1</v>
      </c>
      <c r="AI164" t="b">
        <f>IF(ISNA(MATCH($X164,Locality!$O:$O,0)),FALSE,EXACT(X164,INDEX(Locality!$O:$O,(MATCH($X164,Locality!$O:$O,0)))))</f>
        <v>0</v>
      </c>
    </row>
    <row r="165" spans="1:35" ht="12.75">
      <c r="A165" s="52">
        <f t="shared" si="28"/>
        <v>164</v>
      </c>
      <c r="B165" s="56"/>
      <c r="C165" s="22"/>
      <c r="D165" s="22"/>
      <c r="E165" s="22"/>
      <c r="F165" s="22"/>
      <c r="G165" s="46"/>
      <c r="H165" s="46"/>
      <c r="I165" s="22"/>
      <c r="J165" s="46"/>
      <c r="K165" s="51"/>
      <c r="L165" s="46"/>
      <c r="M165" s="54"/>
      <c r="N165" s="54"/>
      <c r="O165" s="54"/>
      <c r="P165" s="46"/>
      <c r="Q165" s="46"/>
      <c r="R165" s="46"/>
      <c r="S165" s="55"/>
      <c r="T165" s="55"/>
      <c r="U165" s="51"/>
      <c r="V165" s="51"/>
      <c r="W165" s="51"/>
      <c r="X165" s="22"/>
      <c r="Y165" s="46"/>
      <c r="Z165" s="43" t="str">
        <f t="shared" si="20"/>
        <v>164--////</v>
      </c>
      <c r="AA165" s="24">
        <f t="shared" si="21"/>
        <v>0</v>
      </c>
      <c r="AB165" s="24">
        <f t="shared" si="22"/>
        <v>0</v>
      </c>
      <c r="AC165" s="24">
        <f t="shared" si="23"/>
        <v>0</v>
      </c>
      <c r="AD165" s="24">
        <f t="shared" si="24"/>
        <v>0</v>
      </c>
      <c r="AE165" s="24">
        <f t="shared" si="25"/>
        <v>0</v>
      </c>
      <c r="AF165" s="24">
        <f t="shared" si="26"/>
        <v>0</v>
      </c>
      <c r="AG165" s="24">
        <f t="shared" si="27"/>
        <v>0</v>
      </c>
      <c r="AH165" s="24" t="b">
        <f t="shared" si="29"/>
        <v>1</v>
      </c>
      <c r="AI165" t="b">
        <f>IF(ISNA(MATCH($X165,Locality!$O:$O,0)),FALSE,EXACT(X165,INDEX(Locality!$O:$O,(MATCH($X165,Locality!$O:$O,0)))))</f>
        <v>0</v>
      </c>
    </row>
    <row r="166" spans="1:35" ht="12.75">
      <c r="A166" s="52">
        <f t="shared" si="28"/>
        <v>165</v>
      </c>
      <c r="B166" s="56"/>
      <c r="C166" s="22"/>
      <c r="D166" s="22"/>
      <c r="E166" s="22"/>
      <c r="F166" s="22"/>
      <c r="G166" s="46"/>
      <c r="H166" s="46"/>
      <c r="I166" s="22"/>
      <c r="J166" s="46"/>
      <c r="K166" s="51"/>
      <c r="L166" s="46"/>
      <c r="M166" s="54"/>
      <c r="N166" s="54"/>
      <c r="O166" s="54"/>
      <c r="P166" s="46"/>
      <c r="Q166" s="46"/>
      <c r="R166" s="46"/>
      <c r="S166" s="55"/>
      <c r="T166" s="55"/>
      <c r="U166" s="51"/>
      <c r="V166" s="51"/>
      <c r="W166" s="51"/>
      <c r="X166" s="22"/>
      <c r="Y166" s="46"/>
      <c r="Z166" s="43" t="str">
        <f t="shared" si="20"/>
        <v>165--////</v>
      </c>
      <c r="AA166" s="24">
        <f t="shared" si="21"/>
        <v>0</v>
      </c>
      <c r="AB166" s="24">
        <f t="shared" si="22"/>
        <v>0</v>
      </c>
      <c r="AC166" s="24">
        <f t="shared" si="23"/>
        <v>0</v>
      </c>
      <c r="AD166" s="24">
        <f t="shared" si="24"/>
        <v>0</v>
      </c>
      <c r="AE166" s="24">
        <f t="shared" si="25"/>
        <v>0</v>
      </c>
      <c r="AF166" s="24">
        <f t="shared" si="26"/>
        <v>0</v>
      </c>
      <c r="AG166" s="24">
        <f t="shared" si="27"/>
        <v>0</v>
      </c>
      <c r="AH166" s="24" t="b">
        <f t="shared" si="29"/>
        <v>1</v>
      </c>
      <c r="AI166" t="b">
        <f>IF(ISNA(MATCH($X166,Locality!$O:$O,0)),FALSE,EXACT(X166,INDEX(Locality!$O:$O,(MATCH($X166,Locality!$O:$O,0)))))</f>
        <v>0</v>
      </c>
    </row>
    <row r="167" spans="1:35" ht="12.75">
      <c r="A167" s="52">
        <f t="shared" si="28"/>
        <v>166</v>
      </c>
      <c r="B167" s="56"/>
      <c r="C167" s="22"/>
      <c r="D167" s="22"/>
      <c r="E167" s="22"/>
      <c r="F167" s="22"/>
      <c r="G167" s="46"/>
      <c r="H167" s="46"/>
      <c r="I167" s="22"/>
      <c r="J167" s="46"/>
      <c r="K167" s="51"/>
      <c r="L167" s="46"/>
      <c r="M167" s="54"/>
      <c r="N167" s="54"/>
      <c r="O167" s="54"/>
      <c r="P167" s="46"/>
      <c r="Q167" s="46"/>
      <c r="R167" s="46"/>
      <c r="S167" s="55"/>
      <c r="T167" s="55"/>
      <c r="U167" s="51"/>
      <c r="V167" s="51"/>
      <c r="W167" s="51"/>
      <c r="X167" s="22"/>
      <c r="Y167" s="46"/>
      <c r="Z167" s="43" t="str">
        <f t="shared" si="20"/>
        <v>166--////</v>
      </c>
      <c r="AA167" s="24">
        <f t="shared" si="21"/>
        <v>0</v>
      </c>
      <c r="AB167" s="24">
        <f t="shared" si="22"/>
        <v>0</v>
      </c>
      <c r="AC167" s="24">
        <f t="shared" si="23"/>
        <v>0</v>
      </c>
      <c r="AD167" s="24">
        <f t="shared" si="24"/>
        <v>0</v>
      </c>
      <c r="AE167" s="24">
        <f t="shared" si="25"/>
        <v>0</v>
      </c>
      <c r="AF167" s="24">
        <f t="shared" si="26"/>
        <v>0</v>
      </c>
      <c r="AG167" s="24">
        <f t="shared" si="27"/>
        <v>0</v>
      </c>
      <c r="AH167" s="24" t="b">
        <f t="shared" si="29"/>
        <v>1</v>
      </c>
      <c r="AI167" t="b">
        <f>IF(ISNA(MATCH($X167,Locality!$O:$O,0)),FALSE,EXACT(X167,INDEX(Locality!$O:$O,(MATCH($X167,Locality!$O:$O,0)))))</f>
        <v>0</v>
      </c>
    </row>
    <row r="168" spans="1:35" ht="12.75">
      <c r="A168" s="52">
        <f t="shared" si="28"/>
        <v>167</v>
      </c>
      <c r="B168" s="56"/>
      <c r="C168" s="22"/>
      <c r="D168" s="22"/>
      <c r="E168" s="22"/>
      <c r="F168" s="22"/>
      <c r="G168" s="46"/>
      <c r="H168" s="46"/>
      <c r="I168" s="22"/>
      <c r="J168" s="46"/>
      <c r="K168" s="51"/>
      <c r="L168" s="46"/>
      <c r="M168" s="54"/>
      <c r="N168" s="54"/>
      <c r="O168" s="54"/>
      <c r="P168" s="46"/>
      <c r="Q168" s="46"/>
      <c r="R168" s="46"/>
      <c r="S168" s="55"/>
      <c r="T168" s="55"/>
      <c r="U168" s="51"/>
      <c r="V168" s="51"/>
      <c r="W168" s="51"/>
      <c r="X168" s="22"/>
      <c r="Y168" s="46"/>
      <c r="Z168" s="43" t="str">
        <f t="shared" si="20"/>
        <v>167--////</v>
      </c>
      <c r="AA168" s="24">
        <f t="shared" si="21"/>
        <v>0</v>
      </c>
      <c r="AB168" s="24">
        <f t="shared" si="22"/>
        <v>0</v>
      </c>
      <c r="AC168" s="24">
        <f t="shared" si="23"/>
        <v>0</v>
      </c>
      <c r="AD168" s="24">
        <f t="shared" si="24"/>
        <v>0</v>
      </c>
      <c r="AE168" s="24">
        <f t="shared" si="25"/>
        <v>0</v>
      </c>
      <c r="AF168" s="24">
        <f t="shared" si="26"/>
        <v>0</v>
      </c>
      <c r="AG168" s="24">
        <f t="shared" si="27"/>
        <v>0</v>
      </c>
      <c r="AH168" s="24" t="b">
        <f t="shared" si="29"/>
        <v>1</v>
      </c>
      <c r="AI168" t="b">
        <f>IF(ISNA(MATCH($X168,Locality!$O:$O,0)),FALSE,EXACT(X168,INDEX(Locality!$O:$O,(MATCH($X168,Locality!$O:$O,0)))))</f>
        <v>0</v>
      </c>
    </row>
    <row r="169" spans="1:35" ht="12.75">
      <c r="A169" s="52">
        <f t="shared" si="28"/>
        <v>168</v>
      </c>
      <c r="B169" s="56"/>
      <c r="C169" s="22"/>
      <c r="D169" s="22"/>
      <c r="E169" s="22"/>
      <c r="F169" s="22"/>
      <c r="G169" s="46"/>
      <c r="H169" s="46"/>
      <c r="I169" s="22"/>
      <c r="J169" s="46"/>
      <c r="K169" s="51"/>
      <c r="L169" s="46"/>
      <c r="M169" s="54"/>
      <c r="N169" s="54"/>
      <c r="O169" s="54"/>
      <c r="P169" s="46"/>
      <c r="Q169" s="46"/>
      <c r="R169" s="46"/>
      <c r="S169" s="55"/>
      <c r="T169" s="55"/>
      <c r="U169" s="51"/>
      <c r="V169" s="51"/>
      <c r="W169" s="51"/>
      <c r="X169" s="22"/>
      <c r="Y169" s="46"/>
      <c r="Z169" s="43" t="str">
        <f t="shared" si="20"/>
        <v>168--////</v>
      </c>
      <c r="AA169" s="24">
        <f t="shared" si="21"/>
        <v>0</v>
      </c>
      <c r="AB169" s="24">
        <f t="shared" si="22"/>
        <v>0</v>
      </c>
      <c r="AC169" s="24">
        <f t="shared" si="23"/>
        <v>0</v>
      </c>
      <c r="AD169" s="24">
        <f t="shared" si="24"/>
        <v>0</v>
      </c>
      <c r="AE169" s="24">
        <f t="shared" si="25"/>
        <v>0</v>
      </c>
      <c r="AF169" s="24">
        <f t="shared" si="26"/>
        <v>0</v>
      </c>
      <c r="AG169" s="24">
        <f t="shared" si="27"/>
        <v>0</v>
      </c>
      <c r="AH169" s="24" t="b">
        <f t="shared" si="29"/>
        <v>1</v>
      </c>
      <c r="AI169" t="b">
        <f>IF(ISNA(MATCH($X169,Locality!$O:$O,0)),FALSE,EXACT(X169,INDEX(Locality!$O:$O,(MATCH($X169,Locality!$O:$O,0)))))</f>
        <v>0</v>
      </c>
    </row>
    <row r="170" spans="1:35" ht="12.75">
      <c r="A170" s="52">
        <f t="shared" si="28"/>
        <v>169</v>
      </c>
      <c r="B170" s="56"/>
      <c r="C170" s="22"/>
      <c r="D170" s="22"/>
      <c r="E170" s="22"/>
      <c r="F170" s="22"/>
      <c r="G170" s="46"/>
      <c r="H170" s="46"/>
      <c r="I170" s="22"/>
      <c r="J170" s="46"/>
      <c r="K170" s="51"/>
      <c r="L170" s="46"/>
      <c r="M170" s="54"/>
      <c r="N170" s="54"/>
      <c r="O170" s="54"/>
      <c r="P170" s="46"/>
      <c r="Q170" s="46"/>
      <c r="R170" s="46"/>
      <c r="S170" s="55"/>
      <c r="T170" s="55"/>
      <c r="U170" s="51"/>
      <c r="V170" s="51"/>
      <c r="W170" s="51"/>
      <c r="X170" s="22"/>
      <c r="Y170" s="46"/>
      <c r="Z170" s="43" t="str">
        <f t="shared" si="20"/>
        <v>169--////</v>
      </c>
      <c r="AA170" s="24">
        <f t="shared" si="21"/>
        <v>0</v>
      </c>
      <c r="AB170" s="24">
        <f t="shared" si="22"/>
        <v>0</v>
      </c>
      <c r="AC170" s="24">
        <f t="shared" si="23"/>
        <v>0</v>
      </c>
      <c r="AD170" s="24">
        <f t="shared" si="24"/>
        <v>0</v>
      </c>
      <c r="AE170" s="24">
        <f t="shared" si="25"/>
        <v>0</v>
      </c>
      <c r="AF170" s="24">
        <f t="shared" si="26"/>
        <v>0</v>
      </c>
      <c r="AG170" s="24">
        <f t="shared" si="27"/>
        <v>0</v>
      </c>
      <c r="AH170" s="24" t="b">
        <f t="shared" si="29"/>
        <v>1</v>
      </c>
      <c r="AI170" t="b">
        <f>IF(ISNA(MATCH($X170,Locality!$O:$O,0)),FALSE,EXACT(X170,INDEX(Locality!$O:$O,(MATCH($X170,Locality!$O:$O,0)))))</f>
        <v>0</v>
      </c>
    </row>
    <row r="171" spans="1:35" ht="12.75">
      <c r="A171" s="52">
        <f t="shared" si="28"/>
        <v>170</v>
      </c>
      <c r="B171" s="56"/>
      <c r="C171" s="22"/>
      <c r="D171" s="22"/>
      <c r="E171" s="22"/>
      <c r="F171" s="22"/>
      <c r="G171" s="46"/>
      <c r="H171" s="46"/>
      <c r="I171" s="22"/>
      <c r="J171" s="46"/>
      <c r="K171" s="51"/>
      <c r="L171" s="46"/>
      <c r="M171" s="54"/>
      <c r="N171" s="54"/>
      <c r="O171" s="54"/>
      <c r="P171" s="46"/>
      <c r="Q171" s="46"/>
      <c r="R171" s="46"/>
      <c r="S171" s="55"/>
      <c r="T171" s="55"/>
      <c r="U171" s="51"/>
      <c r="V171" s="51"/>
      <c r="W171" s="51"/>
      <c r="X171" s="22"/>
      <c r="Y171" s="46"/>
      <c r="Z171" s="43" t="str">
        <f t="shared" si="20"/>
        <v>170--////</v>
      </c>
      <c r="AA171" s="24">
        <f t="shared" si="21"/>
        <v>0</v>
      </c>
      <c r="AB171" s="24">
        <f t="shared" si="22"/>
        <v>0</v>
      </c>
      <c r="AC171" s="24">
        <f t="shared" si="23"/>
        <v>0</v>
      </c>
      <c r="AD171" s="24">
        <f t="shared" si="24"/>
        <v>0</v>
      </c>
      <c r="AE171" s="24">
        <f t="shared" si="25"/>
        <v>0</v>
      </c>
      <c r="AF171" s="24">
        <f t="shared" si="26"/>
        <v>0</v>
      </c>
      <c r="AG171" s="24">
        <f t="shared" si="27"/>
        <v>0</v>
      </c>
      <c r="AH171" s="24" t="b">
        <f t="shared" si="29"/>
        <v>1</v>
      </c>
      <c r="AI171" t="b">
        <f>IF(ISNA(MATCH($X171,Locality!$O:$O,0)),FALSE,EXACT(X171,INDEX(Locality!$O:$O,(MATCH($X171,Locality!$O:$O,0)))))</f>
        <v>0</v>
      </c>
    </row>
    <row r="172" spans="1:35" ht="12.75">
      <c r="A172" s="52">
        <f t="shared" si="28"/>
        <v>171</v>
      </c>
      <c r="B172" s="56"/>
      <c r="C172" s="22"/>
      <c r="D172" s="22"/>
      <c r="E172" s="22"/>
      <c r="F172" s="22"/>
      <c r="G172" s="46"/>
      <c r="H172" s="46"/>
      <c r="I172" s="22"/>
      <c r="J172" s="46"/>
      <c r="K172" s="51"/>
      <c r="L172" s="46"/>
      <c r="M172" s="54"/>
      <c r="N172" s="54"/>
      <c r="O172" s="54"/>
      <c r="P172" s="46"/>
      <c r="Q172" s="46"/>
      <c r="R172" s="46"/>
      <c r="S172" s="55"/>
      <c r="T172" s="55"/>
      <c r="U172" s="51"/>
      <c r="V172" s="51"/>
      <c r="W172" s="51"/>
      <c r="X172" s="22"/>
      <c r="Y172" s="46"/>
      <c r="Z172" s="43" t="str">
        <f t="shared" si="20"/>
        <v>171--////</v>
      </c>
      <c r="AA172" s="24">
        <f t="shared" si="21"/>
        <v>0</v>
      </c>
      <c r="AB172" s="24">
        <f t="shared" si="22"/>
        <v>0</v>
      </c>
      <c r="AC172" s="24">
        <f t="shared" si="23"/>
        <v>0</v>
      </c>
      <c r="AD172" s="24">
        <f t="shared" si="24"/>
        <v>0</v>
      </c>
      <c r="AE172" s="24">
        <f t="shared" si="25"/>
        <v>0</v>
      </c>
      <c r="AF172" s="24">
        <f t="shared" si="26"/>
        <v>0</v>
      </c>
      <c r="AG172" s="24">
        <f t="shared" si="27"/>
        <v>0</v>
      </c>
      <c r="AH172" s="24" t="b">
        <f t="shared" si="29"/>
        <v>1</v>
      </c>
      <c r="AI172" t="b">
        <f>IF(ISNA(MATCH($X172,Locality!$O:$O,0)),FALSE,EXACT(X172,INDEX(Locality!$O:$O,(MATCH($X172,Locality!$O:$O,0)))))</f>
        <v>0</v>
      </c>
    </row>
    <row r="173" spans="1:35" ht="12.75">
      <c r="A173" s="52">
        <f t="shared" si="28"/>
        <v>172</v>
      </c>
      <c r="B173" s="56"/>
      <c r="C173" s="22"/>
      <c r="D173" s="22"/>
      <c r="E173" s="22"/>
      <c r="F173" s="22"/>
      <c r="G173" s="46"/>
      <c r="H173" s="46"/>
      <c r="I173" s="22"/>
      <c r="J173" s="46"/>
      <c r="K173" s="51"/>
      <c r="L173" s="46"/>
      <c r="M173" s="54"/>
      <c r="N173" s="54"/>
      <c r="O173" s="54"/>
      <c r="P173" s="46"/>
      <c r="Q173" s="46"/>
      <c r="R173" s="46"/>
      <c r="S173" s="55"/>
      <c r="T173" s="55"/>
      <c r="U173" s="51"/>
      <c r="V173" s="51"/>
      <c r="W173" s="51"/>
      <c r="X173" s="22"/>
      <c r="Y173" s="46"/>
      <c r="Z173" s="43" t="str">
        <f t="shared" si="20"/>
        <v>172--////</v>
      </c>
      <c r="AA173" s="24">
        <f t="shared" si="21"/>
        <v>0</v>
      </c>
      <c r="AB173" s="24">
        <f t="shared" si="22"/>
        <v>0</v>
      </c>
      <c r="AC173" s="24">
        <f t="shared" si="23"/>
        <v>0</v>
      </c>
      <c r="AD173" s="24">
        <f t="shared" si="24"/>
        <v>0</v>
      </c>
      <c r="AE173" s="24">
        <f t="shared" si="25"/>
        <v>0</v>
      </c>
      <c r="AF173" s="24">
        <f t="shared" si="26"/>
        <v>0</v>
      </c>
      <c r="AG173" s="24">
        <f t="shared" si="27"/>
        <v>0</v>
      </c>
      <c r="AH173" s="24" t="b">
        <f t="shared" si="29"/>
        <v>1</v>
      </c>
      <c r="AI173" t="b">
        <f>IF(ISNA(MATCH($X173,Locality!$O:$O,0)),FALSE,EXACT(X173,INDEX(Locality!$O:$O,(MATCH($X173,Locality!$O:$O,0)))))</f>
        <v>0</v>
      </c>
    </row>
    <row r="174" spans="1:35" ht="12.75">
      <c r="A174" s="52">
        <f t="shared" si="28"/>
        <v>173</v>
      </c>
      <c r="B174" s="56"/>
      <c r="C174" s="22"/>
      <c r="D174" s="22"/>
      <c r="E174" s="22"/>
      <c r="F174" s="22"/>
      <c r="G174" s="46"/>
      <c r="H174" s="46"/>
      <c r="I174" s="22"/>
      <c r="J174" s="46"/>
      <c r="K174" s="51"/>
      <c r="L174" s="46"/>
      <c r="M174" s="54"/>
      <c r="N174" s="54"/>
      <c r="O174" s="54"/>
      <c r="P174" s="46"/>
      <c r="Q174" s="46"/>
      <c r="R174" s="46"/>
      <c r="S174" s="55"/>
      <c r="T174" s="55"/>
      <c r="U174" s="51"/>
      <c r="V174" s="51"/>
      <c r="W174" s="51"/>
      <c r="X174" s="22"/>
      <c r="Y174" s="46"/>
      <c r="Z174" s="43" t="str">
        <f t="shared" si="20"/>
        <v>173--////</v>
      </c>
      <c r="AA174" s="24">
        <f t="shared" si="21"/>
        <v>0</v>
      </c>
      <c r="AB174" s="24">
        <f t="shared" si="22"/>
        <v>0</v>
      </c>
      <c r="AC174" s="24">
        <f t="shared" si="23"/>
        <v>0</v>
      </c>
      <c r="AD174" s="24">
        <f t="shared" si="24"/>
        <v>0</v>
      </c>
      <c r="AE174" s="24">
        <f t="shared" si="25"/>
        <v>0</v>
      </c>
      <c r="AF174" s="24">
        <f t="shared" si="26"/>
        <v>0</v>
      </c>
      <c r="AG174" s="24">
        <f t="shared" si="27"/>
        <v>0</v>
      </c>
      <c r="AH174" s="24" t="b">
        <f t="shared" si="29"/>
        <v>1</v>
      </c>
      <c r="AI174" t="b">
        <f>IF(ISNA(MATCH($X174,Locality!$O:$O,0)),FALSE,EXACT(X174,INDEX(Locality!$O:$O,(MATCH($X174,Locality!$O:$O,0)))))</f>
        <v>0</v>
      </c>
    </row>
    <row r="175" spans="1:35" ht="12.75">
      <c r="A175" s="52">
        <f t="shared" si="28"/>
        <v>174</v>
      </c>
      <c r="B175" s="56"/>
      <c r="C175" s="22"/>
      <c r="D175" s="22"/>
      <c r="E175" s="22"/>
      <c r="F175" s="22"/>
      <c r="G175" s="46"/>
      <c r="H175" s="46"/>
      <c r="I175" s="22"/>
      <c r="J175" s="46"/>
      <c r="K175" s="51"/>
      <c r="L175" s="46"/>
      <c r="M175" s="54"/>
      <c r="N175" s="54"/>
      <c r="O175" s="54"/>
      <c r="P175" s="46"/>
      <c r="Q175" s="46"/>
      <c r="R175" s="46"/>
      <c r="S175" s="55"/>
      <c r="T175" s="55"/>
      <c r="U175" s="51"/>
      <c r="V175" s="51"/>
      <c r="W175" s="51"/>
      <c r="X175" s="22"/>
      <c r="Y175" s="46"/>
      <c r="Z175" s="43" t="str">
        <f t="shared" si="20"/>
        <v>174--////</v>
      </c>
      <c r="AA175" s="24">
        <f t="shared" si="21"/>
        <v>0</v>
      </c>
      <c r="AB175" s="24">
        <f t="shared" si="22"/>
        <v>0</v>
      </c>
      <c r="AC175" s="24">
        <f t="shared" si="23"/>
        <v>0</v>
      </c>
      <c r="AD175" s="24">
        <f t="shared" si="24"/>
        <v>0</v>
      </c>
      <c r="AE175" s="24">
        <f t="shared" si="25"/>
        <v>0</v>
      </c>
      <c r="AF175" s="24">
        <f t="shared" si="26"/>
        <v>0</v>
      </c>
      <c r="AG175" s="24">
        <f t="shared" si="27"/>
        <v>0</v>
      </c>
      <c r="AH175" s="24" t="b">
        <f t="shared" si="29"/>
        <v>1</v>
      </c>
      <c r="AI175" t="b">
        <f>IF(ISNA(MATCH($X175,Locality!$O:$O,0)),FALSE,EXACT(X175,INDEX(Locality!$O:$O,(MATCH($X175,Locality!$O:$O,0)))))</f>
        <v>0</v>
      </c>
    </row>
    <row r="176" spans="1:35" ht="12.75">
      <c r="A176" s="52">
        <f t="shared" si="28"/>
        <v>175</v>
      </c>
      <c r="B176" s="56"/>
      <c r="C176" s="22"/>
      <c r="D176" s="22"/>
      <c r="E176" s="22"/>
      <c r="F176" s="22"/>
      <c r="G176" s="46"/>
      <c r="H176" s="46"/>
      <c r="I176" s="22"/>
      <c r="J176" s="46"/>
      <c r="K176" s="51"/>
      <c r="L176" s="46"/>
      <c r="M176" s="54"/>
      <c r="N176" s="54"/>
      <c r="O176" s="54"/>
      <c r="P176" s="46"/>
      <c r="Q176" s="46"/>
      <c r="R176" s="46"/>
      <c r="S176" s="55"/>
      <c r="T176" s="55"/>
      <c r="U176" s="51"/>
      <c r="V176" s="51"/>
      <c r="W176" s="51"/>
      <c r="X176" s="22"/>
      <c r="Y176" s="46"/>
      <c r="Z176" s="43" t="str">
        <f t="shared" si="20"/>
        <v>175--////</v>
      </c>
      <c r="AA176" s="24">
        <f t="shared" si="21"/>
        <v>0</v>
      </c>
      <c r="AB176" s="24">
        <f t="shared" si="22"/>
        <v>0</v>
      </c>
      <c r="AC176" s="24">
        <f t="shared" si="23"/>
        <v>0</v>
      </c>
      <c r="AD176" s="24">
        <f t="shared" si="24"/>
        <v>0</v>
      </c>
      <c r="AE176" s="24">
        <f t="shared" si="25"/>
        <v>0</v>
      </c>
      <c r="AF176" s="24">
        <f t="shared" si="26"/>
        <v>0</v>
      </c>
      <c r="AG176" s="24">
        <f t="shared" si="27"/>
        <v>0</v>
      </c>
      <c r="AH176" s="24" t="b">
        <f t="shared" si="29"/>
        <v>1</v>
      </c>
      <c r="AI176" t="b">
        <f>IF(ISNA(MATCH($X176,Locality!$O:$O,0)),FALSE,EXACT(X176,INDEX(Locality!$O:$O,(MATCH($X176,Locality!$O:$O,0)))))</f>
        <v>0</v>
      </c>
    </row>
    <row r="177" spans="1:35" ht="12.75">
      <c r="A177" s="52">
        <f t="shared" si="28"/>
        <v>176</v>
      </c>
      <c r="B177" s="56"/>
      <c r="C177" s="22"/>
      <c r="D177" s="22"/>
      <c r="E177" s="22"/>
      <c r="F177" s="22"/>
      <c r="G177" s="46"/>
      <c r="H177" s="46"/>
      <c r="I177" s="22"/>
      <c r="J177" s="46"/>
      <c r="K177" s="51"/>
      <c r="L177" s="46"/>
      <c r="M177" s="54"/>
      <c r="N177" s="54"/>
      <c r="O177" s="54"/>
      <c r="P177" s="46"/>
      <c r="Q177" s="46"/>
      <c r="R177" s="46"/>
      <c r="S177" s="55"/>
      <c r="T177" s="55"/>
      <c r="U177" s="51"/>
      <c r="V177" s="51"/>
      <c r="W177" s="51"/>
      <c r="X177" s="22"/>
      <c r="Y177" s="46"/>
      <c r="Z177" s="43" t="str">
        <f t="shared" si="20"/>
        <v>176--////</v>
      </c>
      <c r="AA177" s="24">
        <f t="shared" si="21"/>
        <v>0</v>
      </c>
      <c r="AB177" s="24">
        <f t="shared" si="22"/>
        <v>0</v>
      </c>
      <c r="AC177" s="24">
        <f t="shared" si="23"/>
        <v>0</v>
      </c>
      <c r="AD177" s="24">
        <f t="shared" si="24"/>
        <v>0</v>
      </c>
      <c r="AE177" s="24">
        <f t="shared" si="25"/>
        <v>0</v>
      </c>
      <c r="AF177" s="24">
        <f t="shared" si="26"/>
        <v>0</v>
      </c>
      <c r="AG177" s="24">
        <f t="shared" si="27"/>
        <v>0</v>
      </c>
      <c r="AH177" s="24" t="b">
        <f t="shared" si="29"/>
        <v>1</v>
      </c>
      <c r="AI177" t="b">
        <f>IF(ISNA(MATCH($X177,Locality!$O:$O,0)),FALSE,EXACT(X177,INDEX(Locality!$O:$O,(MATCH($X177,Locality!$O:$O,0)))))</f>
        <v>0</v>
      </c>
    </row>
    <row r="178" spans="1:35" ht="12.75">
      <c r="A178" s="52">
        <f t="shared" si="28"/>
        <v>177</v>
      </c>
      <c r="B178" s="56"/>
      <c r="C178" s="22"/>
      <c r="D178" s="22"/>
      <c r="E178" s="22"/>
      <c r="F178" s="22"/>
      <c r="G178" s="46"/>
      <c r="H178" s="46"/>
      <c r="I178" s="22"/>
      <c r="J178" s="46"/>
      <c r="K178" s="51"/>
      <c r="L178" s="46"/>
      <c r="M178" s="54"/>
      <c r="N178" s="54"/>
      <c r="O178" s="54"/>
      <c r="P178" s="46"/>
      <c r="Q178" s="46"/>
      <c r="R178" s="46"/>
      <c r="S178" s="55"/>
      <c r="T178" s="55"/>
      <c r="U178" s="51"/>
      <c r="V178" s="51"/>
      <c r="W178" s="51"/>
      <c r="X178" s="22"/>
      <c r="Y178" s="46"/>
      <c r="Z178" s="43" t="str">
        <f t="shared" si="20"/>
        <v>177--////</v>
      </c>
      <c r="AA178" s="24">
        <f t="shared" si="21"/>
        <v>0</v>
      </c>
      <c r="AB178" s="24">
        <f t="shared" si="22"/>
        <v>0</v>
      </c>
      <c r="AC178" s="24">
        <f t="shared" si="23"/>
        <v>0</v>
      </c>
      <c r="AD178" s="24">
        <f t="shared" si="24"/>
        <v>0</v>
      </c>
      <c r="AE178" s="24">
        <f t="shared" si="25"/>
        <v>0</v>
      </c>
      <c r="AF178" s="24">
        <f t="shared" si="26"/>
        <v>0</v>
      </c>
      <c r="AG178" s="24">
        <f t="shared" si="27"/>
        <v>0</v>
      </c>
      <c r="AH178" s="24" t="b">
        <f t="shared" si="29"/>
        <v>1</v>
      </c>
      <c r="AI178" t="b">
        <f>IF(ISNA(MATCH($X178,Locality!$O:$O,0)),FALSE,EXACT(X178,INDEX(Locality!$O:$O,(MATCH($X178,Locality!$O:$O,0)))))</f>
        <v>0</v>
      </c>
    </row>
    <row r="179" spans="1:35" ht="12.75">
      <c r="A179" s="52">
        <f t="shared" si="28"/>
        <v>178</v>
      </c>
      <c r="B179" s="56"/>
      <c r="C179" s="22"/>
      <c r="D179" s="22"/>
      <c r="E179" s="22"/>
      <c r="F179" s="22"/>
      <c r="G179" s="46"/>
      <c r="H179" s="46"/>
      <c r="I179" s="22"/>
      <c r="J179" s="46"/>
      <c r="K179" s="51"/>
      <c r="L179" s="46"/>
      <c r="M179" s="54"/>
      <c r="N179" s="54"/>
      <c r="O179" s="54"/>
      <c r="P179" s="46"/>
      <c r="Q179" s="46"/>
      <c r="R179" s="46"/>
      <c r="S179" s="55"/>
      <c r="T179" s="55"/>
      <c r="U179" s="51"/>
      <c r="V179" s="51"/>
      <c r="W179" s="51"/>
      <c r="X179" s="22"/>
      <c r="Y179" s="46"/>
      <c r="Z179" s="43" t="str">
        <f t="shared" si="20"/>
        <v>178--////</v>
      </c>
      <c r="AA179" s="24">
        <f t="shared" si="21"/>
        <v>0</v>
      </c>
      <c r="AB179" s="24">
        <f t="shared" si="22"/>
        <v>0</v>
      </c>
      <c r="AC179" s="24">
        <f t="shared" si="23"/>
        <v>0</v>
      </c>
      <c r="AD179" s="24">
        <f t="shared" si="24"/>
        <v>0</v>
      </c>
      <c r="AE179" s="24">
        <f t="shared" si="25"/>
        <v>0</v>
      </c>
      <c r="AF179" s="24">
        <f t="shared" si="26"/>
        <v>0</v>
      </c>
      <c r="AG179" s="24">
        <f t="shared" si="27"/>
        <v>0</v>
      </c>
      <c r="AH179" s="24" t="b">
        <f t="shared" si="29"/>
        <v>1</v>
      </c>
      <c r="AI179" t="b">
        <f>IF(ISNA(MATCH($X179,Locality!$O:$O,0)),FALSE,EXACT(X179,INDEX(Locality!$O:$O,(MATCH($X179,Locality!$O:$O,0)))))</f>
        <v>0</v>
      </c>
    </row>
    <row r="180" spans="1:35" ht="12.75">
      <c r="A180" s="52">
        <f t="shared" si="28"/>
        <v>179</v>
      </c>
      <c r="B180" s="56"/>
      <c r="C180" s="22"/>
      <c r="D180" s="22"/>
      <c r="E180" s="22"/>
      <c r="F180" s="22"/>
      <c r="G180" s="46"/>
      <c r="H180" s="46"/>
      <c r="I180" s="22"/>
      <c r="J180" s="46"/>
      <c r="K180" s="51"/>
      <c r="L180" s="46"/>
      <c r="M180" s="54"/>
      <c r="N180" s="54"/>
      <c r="O180" s="54"/>
      <c r="P180" s="46"/>
      <c r="Q180" s="46"/>
      <c r="R180" s="46"/>
      <c r="S180" s="55"/>
      <c r="T180" s="55"/>
      <c r="U180" s="51"/>
      <c r="V180" s="51"/>
      <c r="W180" s="51"/>
      <c r="X180" s="22"/>
      <c r="Y180" s="46"/>
      <c r="Z180" s="43" t="str">
        <f t="shared" si="20"/>
        <v>179--////</v>
      </c>
      <c r="AA180" s="24">
        <f t="shared" si="21"/>
        <v>0</v>
      </c>
      <c r="AB180" s="24">
        <f t="shared" si="22"/>
        <v>0</v>
      </c>
      <c r="AC180" s="24">
        <f t="shared" si="23"/>
        <v>0</v>
      </c>
      <c r="AD180" s="24">
        <f t="shared" si="24"/>
        <v>0</v>
      </c>
      <c r="AE180" s="24">
        <f t="shared" si="25"/>
        <v>0</v>
      </c>
      <c r="AF180" s="24">
        <f t="shared" si="26"/>
        <v>0</v>
      </c>
      <c r="AG180" s="24">
        <f t="shared" si="27"/>
        <v>0</v>
      </c>
      <c r="AH180" s="24" t="b">
        <f t="shared" si="29"/>
        <v>1</v>
      </c>
      <c r="AI180" t="b">
        <f>IF(ISNA(MATCH($X180,Locality!$O:$O,0)),FALSE,EXACT(X180,INDEX(Locality!$O:$O,(MATCH($X180,Locality!$O:$O,0)))))</f>
        <v>0</v>
      </c>
    </row>
    <row r="181" spans="1:35" ht="12.75">
      <c r="A181" s="52">
        <f t="shared" si="28"/>
        <v>180</v>
      </c>
      <c r="B181" s="56"/>
      <c r="C181" s="22"/>
      <c r="D181" s="22"/>
      <c r="E181" s="22"/>
      <c r="F181" s="22"/>
      <c r="G181" s="46"/>
      <c r="H181" s="46"/>
      <c r="I181" s="22"/>
      <c r="J181" s="46"/>
      <c r="K181" s="51"/>
      <c r="L181" s="46"/>
      <c r="M181" s="54"/>
      <c r="N181" s="54"/>
      <c r="O181" s="54"/>
      <c r="P181" s="46"/>
      <c r="Q181" s="46"/>
      <c r="R181" s="46"/>
      <c r="S181" s="55"/>
      <c r="T181" s="55"/>
      <c r="U181" s="51"/>
      <c r="V181" s="51"/>
      <c r="W181" s="51"/>
      <c r="X181" s="22"/>
      <c r="Y181" s="46"/>
      <c r="Z181" s="43" t="str">
        <f t="shared" si="20"/>
        <v>180--////</v>
      </c>
      <c r="AA181" s="24">
        <f t="shared" si="21"/>
        <v>0</v>
      </c>
      <c r="AB181" s="24">
        <f t="shared" si="22"/>
        <v>0</v>
      </c>
      <c r="AC181" s="24">
        <f t="shared" si="23"/>
        <v>0</v>
      </c>
      <c r="AD181" s="24">
        <f t="shared" si="24"/>
        <v>0</v>
      </c>
      <c r="AE181" s="24">
        <f t="shared" si="25"/>
        <v>0</v>
      </c>
      <c r="AF181" s="24">
        <f t="shared" si="26"/>
        <v>0</v>
      </c>
      <c r="AG181" s="24">
        <f t="shared" si="27"/>
        <v>0</v>
      </c>
      <c r="AH181" s="24" t="b">
        <f t="shared" si="29"/>
        <v>1</v>
      </c>
      <c r="AI181" t="b">
        <f>IF(ISNA(MATCH($X181,Locality!$O:$O,0)),FALSE,EXACT(X181,INDEX(Locality!$O:$O,(MATCH($X181,Locality!$O:$O,0)))))</f>
        <v>0</v>
      </c>
    </row>
    <row r="182" spans="1:35" ht="12.75">
      <c r="A182" s="52">
        <f t="shared" si="28"/>
        <v>181</v>
      </c>
      <c r="B182" s="56"/>
      <c r="C182" s="22"/>
      <c r="D182" s="22"/>
      <c r="E182" s="22"/>
      <c r="F182" s="22"/>
      <c r="G182" s="46"/>
      <c r="H182" s="46"/>
      <c r="I182" s="22"/>
      <c r="J182" s="46"/>
      <c r="K182" s="51"/>
      <c r="L182" s="46"/>
      <c r="M182" s="54"/>
      <c r="N182" s="54"/>
      <c r="O182" s="54"/>
      <c r="P182" s="46"/>
      <c r="Q182" s="46"/>
      <c r="R182" s="46"/>
      <c r="S182" s="55"/>
      <c r="T182" s="55"/>
      <c r="U182" s="51"/>
      <c r="V182" s="51"/>
      <c r="W182" s="51"/>
      <c r="X182" s="22"/>
      <c r="Y182" s="46"/>
      <c r="Z182" s="43" t="str">
        <f t="shared" si="20"/>
        <v>181--////</v>
      </c>
      <c r="AA182" s="24">
        <f t="shared" si="21"/>
        <v>0</v>
      </c>
      <c r="AB182" s="24">
        <f t="shared" si="22"/>
        <v>0</v>
      </c>
      <c r="AC182" s="24">
        <f t="shared" si="23"/>
        <v>0</v>
      </c>
      <c r="AD182" s="24">
        <f t="shared" si="24"/>
        <v>0</v>
      </c>
      <c r="AE182" s="24">
        <f t="shared" si="25"/>
        <v>0</v>
      </c>
      <c r="AF182" s="24">
        <f t="shared" si="26"/>
        <v>0</v>
      </c>
      <c r="AG182" s="24">
        <f t="shared" si="27"/>
        <v>0</v>
      </c>
      <c r="AH182" s="24" t="b">
        <f t="shared" si="29"/>
        <v>1</v>
      </c>
      <c r="AI182" t="b">
        <f>IF(ISNA(MATCH($X182,Locality!$O:$O,0)),FALSE,EXACT(X182,INDEX(Locality!$O:$O,(MATCH($X182,Locality!$O:$O,0)))))</f>
        <v>0</v>
      </c>
    </row>
    <row r="183" spans="1:35" ht="12.75">
      <c r="A183" s="52">
        <f t="shared" si="28"/>
        <v>182</v>
      </c>
      <c r="B183" s="56"/>
      <c r="C183" s="22"/>
      <c r="D183" s="22"/>
      <c r="E183" s="22"/>
      <c r="F183" s="22"/>
      <c r="G183" s="46"/>
      <c r="H183" s="46"/>
      <c r="I183" s="22"/>
      <c r="J183" s="46"/>
      <c r="K183" s="51"/>
      <c r="L183" s="46"/>
      <c r="M183" s="54"/>
      <c r="N183" s="54"/>
      <c r="O183" s="54"/>
      <c r="P183" s="46"/>
      <c r="Q183" s="46"/>
      <c r="R183" s="46"/>
      <c r="S183" s="55"/>
      <c r="T183" s="55"/>
      <c r="U183" s="51"/>
      <c r="V183" s="51"/>
      <c r="W183" s="51"/>
      <c r="X183" s="22"/>
      <c r="Y183" s="46"/>
      <c r="Z183" s="43" t="str">
        <f t="shared" si="20"/>
        <v>182--////</v>
      </c>
      <c r="AA183" s="24">
        <f t="shared" si="21"/>
        <v>0</v>
      </c>
      <c r="AB183" s="24">
        <f t="shared" si="22"/>
        <v>0</v>
      </c>
      <c r="AC183" s="24">
        <f t="shared" si="23"/>
        <v>0</v>
      </c>
      <c r="AD183" s="24">
        <f t="shared" si="24"/>
        <v>0</v>
      </c>
      <c r="AE183" s="24">
        <f t="shared" si="25"/>
        <v>0</v>
      </c>
      <c r="AF183" s="24">
        <f t="shared" si="26"/>
        <v>0</v>
      </c>
      <c r="AG183" s="24">
        <f t="shared" si="27"/>
        <v>0</v>
      </c>
      <c r="AH183" s="24" t="b">
        <f t="shared" si="29"/>
        <v>1</v>
      </c>
      <c r="AI183" t="b">
        <f>IF(ISNA(MATCH($X183,Locality!$O:$O,0)),FALSE,EXACT(X183,INDEX(Locality!$O:$O,(MATCH($X183,Locality!$O:$O,0)))))</f>
        <v>0</v>
      </c>
    </row>
    <row r="184" spans="1:35" ht="12.75">
      <c r="A184" s="52">
        <f t="shared" si="28"/>
        <v>183</v>
      </c>
      <c r="B184" s="56"/>
      <c r="C184" s="22"/>
      <c r="D184" s="22"/>
      <c r="E184" s="22"/>
      <c r="F184" s="22"/>
      <c r="G184" s="46"/>
      <c r="H184" s="46"/>
      <c r="I184" s="22"/>
      <c r="J184" s="46"/>
      <c r="K184" s="51"/>
      <c r="L184" s="46"/>
      <c r="M184" s="54"/>
      <c r="N184" s="54"/>
      <c r="O184" s="54"/>
      <c r="P184" s="46"/>
      <c r="Q184" s="46"/>
      <c r="R184" s="46"/>
      <c r="S184" s="55"/>
      <c r="T184" s="55"/>
      <c r="U184" s="51"/>
      <c r="V184" s="51"/>
      <c r="W184" s="51"/>
      <c r="X184" s="22"/>
      <c r="Y184" s="46"/>
      <c r="Z184" s="43" t="str">
        <f t="shared" si="20"/>
        <v>183--////</v>
      </c>
      <c r="AA184" s="24">
        <f t="shared" si="21"/>
        <v>0</v>
      </c>
      <c r="AB184" s="24">
        <f t="shared" si="22"/>
        <v>0</v>
      </c>
      <c r="AC184" s="24">
        <f t="shared" si="23"/>
        <v>0</v>
      </c>
      <c r="AD184" s="24">
        <f t="shared" si="24"/>
        <v>0</v>
      </c>
      <c r="AE184" s="24">
        <f t="shared" si="25"/>
        <v>0</v>
      </c>
      <c r="AF184" s="24">
        <f t="shared" si="26"/>
        <v>0</v>
      </c>
      <c r="AG184" s="24">
        <f t="shared" si="27"/>
        <v>0</v>
      </c>
      <c r="AH184" s="24" t="b">
        <f t="shared" si="29"/>
        <v>1</v>
      </c>
      <c r="AI184" t="b">
        <f>IF(ISNA(MATCH($X184,Locality!$O:$O,0)),FALSE,EXACT(X184,INDEX(Locality!$O:$O,(MATCH($X184,Locality!$O:$O,0)))))</f>
        <v>0</v>
      </c>
    </row>
    <row r="185" spans="1:35" ht="12.75">
      <c r="A185" s="52">
        <f t="shared" si="28"/>
        <v>184</v>
      </c>
      <c r="B185" s="56"/>
      <c r="C185" s="22"/>
      <c r="D185" s="22"/>
      <c r="E185" s="22"/>
      <c r="F185" s="22"/>
      <c r="G185" s="46"/>
      <c r="H185" s="46"/>
      <c r="I185" s="22"/>
      <c r="J185" s="46"/>
      <c r="K185" s="51"/>
      <c r="L185" s="46"/>
      <c r="M185" s="54"/>
      <c r="N185" s="54"/>
      <c r="O185" s="54"/>
      <c r="P185" s="46"/>
      <c r="Q185" s="46"/>
      <c r="R185" s="46"/>
      <c r="S185" s="55"/>
      <c r="T185" s="55"/>
      <c r="U185" s="51"/>
      <c r="V185" s="51"/>
      <c r="W185" s="51"/>
      <c r="X185" s="22"/>
      <c r="Y185" s="46"/>
      <c r="Z185" s="43" t="str">
        <f t="shared" si="20"/>
        <v>184--////</v>
      </c>
      <c r="AA185" s="24">
        <f t="shared" si="21"/>
        <v>0</v>
      </c>
      <c r="AB185" s="24">
        <f t="shared" si="22"/>
        <v>0</v>
      </c>
      <c r="AC185" s="24">
        <f t="shared" si="23"/>
        <v>0</v>
      </c>
      <c r="AD185" s="24">
        <f t="shared" si="24"/>
        <v>0</v>
      </c>
      <c r="AE185" s="24">
        <f t="shared" si="25"/>
        <v>0</v>
      </c>
      <c r="AF185" s="24">
        <f t="shared" si="26"/>
        <v>0</v>
      </c>
      <c r="AG185" s="24">
        <f t="shared" si="27"/>
        <v>0</v>
      </c>
      <c r="AH185" s="24" t="b">
        <f t="shared" si="29"/>
        <v>1</v>
      </c>
      <c r="AI185" t="b">
        <f>IF(ISNA(MATCH($X185,Locality!$O:$O,0)),FALSE,EXACT(X185,INDEX(Locality!$O:$O,(MATCH($X185,Locality!$O:$O,0)))))</f>
        <v>0</v>
      </c>
    </row>
    <row r="186" spans="1:35" ht="12.75">
      <c r="A186" s="52">
        <f t="shared" si="28"/>
        <v>185</v>
      </c>
      <c r="B186" s="56"/>
      <c r="C186" s="22"/>
      <c r="D186" s="22"/>
      <c r="E186" s="22"/>
      <c r="F186" s="22"/>
      <c r="G186" s="46"/>
      <c r="H186" s="46"/>
      <c r="I186" s="22"/>
      <c r="J186" s="46"/>
      <c r="K186" s="51"/>
      <c r="L186" s="46"/>
      <c r="M186" s="54"/>
      <c r="N186" s="54"/>
      <c r="O186" s="54"/>
      <c r="P186" s="46"/>
      <c r="Q186" s="46"/>
      <c r="R186" s="46"/>
      <c r="S186" s="55"/>
      <c r="T186" s="55"/>
      <c r="U186" s="51"/>
      <c r="V186" s="51"/>
      <c r="W186" s="51"/>
      <c r="X186" s="22"/>
      <c r="Y186" s="46"/>
      <c r="Z186" s="43" t="str">
        <f t="shared" si="20"/>
        <v>185--////</v>
      </c>
      <c r="AA186" s="24">
        <f t="shared" si="21"/>
        <v>0</v>
      </c>
      <c r="AB186" s="24">
        <f t="shared" si="22"/>
        <v>0</v>
      </c>
      <c r="AC186" s="24">
        <f t="shared" si="23"/>
        <v>0</v>
      </c>
      <c r="AD186" s="24">
        <f t="shared" si="24"/>
        <v>0</v>
      </c>
      <c r="AE186" s="24">
        <f t="shared" si="25"/>
        <v>0</v>
      </c>
      <c r="AF186" s="24">
        <f t="shared" si="26"/>
        <v>0</v>
      </c>
      <c r="AG186" s="24">
        <f t="shared" si="27"/>
        <v>0</v>
      </c>
      <c r="AH186" s="24" t="b">
        <f t="shared" si="29"/>
        <v>1</v>
      </c>
      <c r="AI186" t="b">
        <f>IF(ISNA(MATCH($X186,Locality!$O:$O,0)),FALSE,EXACT(X186,INDEX(Locality!$O:$O,(MATCH($X186,Locality!$O:$O,0)))))</f>
        <v>0</v>
      </c>
    </row>
    <row r="187" spans="1:35" ht="12.75">
      <c r="A187" s="52">
        <f t="shared" si="28"/>
        <v>186</v>
      </c>
      <c r="B187" s="56"/>
      <c r="C187" s="22"/>
      <c r="D187" s="22"/>
      <c r="E187" s="22"/>
      <c r="F187" s="22"/>
      <c r="G187" s="46"/>
      <c r="H187" s="46"/>
      <c r="I187" s="22"/>
      <c r="J187" s="46"/>
      <c r="K187" s="51"/>
      <c r="L187" s="46"/>
      <c r="M187" s="54"/>
      <c r="N187" s="54"/>
      <c r="O187" s="54"/>
      <c r="P187" s="46"/>
      <c r="Q187" s="46"/>
      <c r="R187" s="46"/>
      <c r="S187" s="55"/>
      <c r="T187" s="55"/>
      <c r="U187" s="51"/>
      <c r="V187" s="51"/>
      <c r="W187" s="51"/>
      <c r="X187" s="22"/>
      <c r="Y187" s="46"/>
      <c r="Z187" s="43" t="str">
        <f t="shared" si="20"/>
        <v>186--////</v>
      </c>
      <c r="AA187" s="24">
        <f t="shared" si="21"/>
        <v>0</v>
      </c>
      <c r="AB187" s="24">
        <f t="shared" si="22"/>
        <v>0</v>
      </c>
      <c r="AC187" s="24">
        <f t="shared" si="23"/>
        <v>0</v>
      </c>
      <c r="AD187" s="24">
        <f t="shared" si="24"/>
        <v>0</v>
      </c>
      <c r="AE187" s="24">
        <f t="shared" si="25"/>
        <v>0</v>
      </c>
      <c r="AF187" s="24">
        <f t="shared" si="26"/>
        <v>0</v>
      </c>
      <c r="AG187" s="24">
        <f t="shared" si="27"/>
        <v>0</v>
      </c>
      <c r="AH187" s="24" t="b">
        <f t="shared" si="29"/>
        <v>1</v>
      </c>
      <c r="AI187" t="b">
        <f>IF(ISNA(MATCH($X187,Locality!$O:$O,0)),FALSE,EXACT(X187,INDEX(Locality!$O:$O,(MATCH($X187,Locality!$O:$O,0)))))</f>
        <v>0</v>
      </c>
    </row>
    <row r="188" spans="1:35" ht="12.75">
      <c r="A188" s="52">
        <f t="shared" si="28"/>
        <v>187</v>
      </c>
      <c r="B188" s="56"/>
      <c r="C188" s="22"/>
      <c r="D188" s="22"/>
      <c r="E188" s="22"/>
      <c r="F188" s="22"/>
      <c r="G188" s="46"/>
      <c r="H188" s="46"/>
      <c r="I188" s="22"/>
      <c r="J188" s="46"/>
      <c r="K188" s="51"/>
      <c r="L188" s="46"/>
      <c r="M188" s="54"/>
      <c r="N188" s="54"/>
      <c r="O188" s="54"/>
      <c r="P188" s="46"/>
      <c r="Q188" s="46"/>
      <c r="R188" s="46"/>
      <c r="S188" s="55"/>
      <c r="T188" s="55"/>
      <c r="U188" s="51"/>
      <c r="V188" s="51"/>
      <c r="W188" s="51"/>
      <c r="X188" s="22"/>
      <c r="Y188" s="46"/>
      <c r="Z188" s="43" t="str">
        <f t="shared" si="20"/>
        <v>187--////</v>
      </c>
      <c r="AA188" s="24">
        <f t="shared" si="21"/>
        <v>0</v>
      </c>
      <c r="AB188" s="24">
        <f t="shared" si="22"/>
        <v>0</v>
      </c>
      <c r="AC188" s="24">
        <f t="shared" si="23"/>
        <v>0</v>
      </c>
      <c r="AD188" s="24">
        <f t="shared" si="24"/>
        <v>0</v>
      </c>
      <c r="AE188" s="24">
        <f t="shared" si="25"/>
        <v>0</v>
      </c>
      <c r="AF188" s="24">
        <f t="shared" si="26"/>
        <v>0</v>
      </c>
      <c r="AG188" s="24">
        <f t="shared" si="27"/>
        <v>0</v>
      </c>
      <c r="AH188" s="24" t="b">
        <f t="shared" si="29"/>
        <v>1</v>
      </c>
      <c r="AI188" t="b">
        <f>IF(ISNA(MATCH($X188,Locality!$O:$O,0)),FALSE,EXACT(X188,INDEX(Locality!$O:$O,(MATCH($X188,Locality!$O:$O,0)))))</f>
        <v>0</v>
      </c>
    </row>
    <row r="189" spans="1:35" ht="12.75">
      <c r="A189" s="52">
        <f t="shared" si="28"/>
        <v>188</v>
      </c>
      <c r="B189" s="56"/>
      <c r="C189" s="22"/>
      <c r="D189" s="22"/>
      <c r="E189" s="22"/>
      <c r="F189" s="22"/>
      <c r="G189" s="46"/>
      <c r="H189" s="46"/>
      <c r="I189" s="22"/>
      <c r="J189" s="46"/>
      <c r="K189" s="51"/>
      <c r="L189" s="46"/>
      <c r="M189" s="54"/>
      <c r="N189" s="54"/>
      <c r="O189" s="54"/>
      <c r="P189" s="46"/>
      <c r="Q189" s="46"/>
      <c r="R189" s="46"/>
      <c r="S189" s="55"/>
      <c r="T189" s="55"/>
      <c r="U189" s="51"/>
      <c r="V189" s="51"/>
      <c r="W189" s="51"/>
      <c r="X189" s="22"/>
      <c r="Y189" s="46"/>
      <c r="Z189" s="43" t="str">
        <f t="shared" si="20"/>
        <v>188--////</v>
      </c>
      <c r="AA189" s="24">
        <f t="shared" si="21"/>
        <v>0</v>
      </c>
      <c r="AB189" s="24">
        <f t="shared" si="22"/>
        <v>0</v>
      </c>
      <c r="AC189" s="24">
        <f t="shared" si="23"/>
        <v>0</v>
      </c>
      <c r="AD189" s="24">
        <f t="shared" si="24"/>
        <v>0</v>
      </c>
      <c r="AE189" s="24">
        <f t="shared" si="25"/>
        <v>0</v>
      </c>
      <c r="AF189" s="24">
        <f t="shared" si="26"/>
        <v>0</v>
      </c>
      <c r="AG189" s="24">
        <f t="shared" si="27"/>
        <v>0</v>
      </c>
      <c r="AH189" s="24" t="b">
        <f t="shared" si="29"/>
        <v>1</v>
      </c>
      <c r="AI189" t="b">
        <f>IF(ISNA(MATCH($X189,Locality!$O:$O,0)),FALSE,EXACT(X189,INDEX(Locality!$O:$O,(MATCH($X189,Locality!$O:$O,0)))))</f>
        <v>0</v>
      </c>
    </row>
    <row r="190" spans="1:35" ht="12.75">
      <c r="A190" s="52">
        <f t="shared" si="28"/>
        <v>189</v>
      </c>
      <c r="B190" s="56"/>
      <c r="C190" s="22"/>
      <c r="D190" s="22"/>
      <c r="E190" s="22"/>
      <c r="F190" s="22"/>
      <c r="G190" s="46"/>
      <c r="H190" s="46"/>
      <c r="I190" s="22"/>
      <c r="J190" s="46"/>
      <c r="K190" s="51"/>
      <c r="L190" s="46"/>
      <c r="M190" s="54"/>
      <c r="N190" s="54"/>
      <c r="O190" s="54"/>
      <c r="P190" s="46"/>
      <c r="Q190" s="46"/>
      <c r="R190" s="46"/>
      <c r="S190" s="55"/>
      <c r="T190" s="55"/>
      <c r="U190" s="51"/>
      <c r="V190" s="51"/>
      <c r="W190" s="51"/>
      <c r="X190" s="22"/>
      <c r="Y190" s="46"/>
      <c r="Z190" s="43" t="str">
        <f t="shared" si="20"/>
        <v>189--////</v>
      </c>
      <c r="AA190" s="24">
        <f t="shared" si="21"/>
        <v>0</v>
      </c>
      <c r="AB190" s="24">
        <f t="shared" si="22"/>
        <v>0</v>
      </c>
      <c r="AC190" s="24">
        <f t="shared" si="23"/>
        <v>0</v>
      </c>
      <c r="AD190" s="24">
        <f t="shared" si="24"/>
        <v>0</v>
      </c>
      <c r="AE190" s="24">
        <f t="shared" si="25"/>
        <v>0</v>
      </c>
      <c r="AF190" s="24">
        <f t="shared" si="26"/>
        <v>0</v>
      </c>
      <c r="AG190" s="24">
        <f t="shared" si="27"/>
        <v>0</v>
      </c>
      <c r="AH190" s="24" t="b">
        <f t="shared" si="29"/>
        <v>1</v>
      </c>
      <c r="AI190" t="b">
        <f>IF(ISNA(MATCH($X190,Locality!$O:$O,0)),FALSE,EXACT(X190,INDEX(Locality!$O:$O,(MATCH($X190,Locality!$O:$O,0)))))</f>
        <v>0</v>
      </c>
    </row>
    <row r="191" spans="1:35" ht="12.75">
      <c r="A191" s="52">
        <f t="shared" si="28"/>
        <v>190</v>
      </c>
      <c r="B191" s="56"/>
      <c r="C191" s="22"/>
      <c r="D191" s="22"/>
      <c r="E191" s="22"/>
      <c r="F191" s="22"/>
      <c r="G191" s="46"/>
      <c r="H191" s="46"/>
      <c r="I191" s="22"/>
      <c r="J191" s="46"/>
      <c r="K191" s="51"/>
      <c r="L191" s="46"/>
      <c r="M191" s="54"/>
      <c r="N191" s="54"/>
      <c r="O191" s="54"/>
      <c r="P191" s="46"/>
      <c r="Q191" s="46"/>
      <c r="R191" s="46"/>
      <c r="S191" s="55"/>
      <c r="T191" s="55"/>
      <c r="U191" s="51"/>
      <c r="V191" s="51"/>
      <c r="W191" s="51"/>
      <c r="X191" s="22"/>
      <c r="Y191" s="46"/>
      <c r="Z191" s="43" t="str">
        <f t="shared" si="20"/>
        <v>190--////</v>
      </c>
      <c r="AA191" s="24">
        <f t="shared" si="21"/>
        <v>0</v>
      </c>
      <c r="AB191" s="24">
        <f t="shared" si="22"/>
        <v>0</v>
      </c>
      <c r="AC191" s="24">
        <f t="shared" si="23"/>
        <v>0</v>
      </c>
      <c r="AD191" s="24">
        <f t="shared" si="24"/>
        <v>0</v>
      </c>
      <c r="AE191" s="24">
        <f t="shared" si="25"/>
        <v>0</v>
      </c>
      <c r="AF191" s="24">
        <f t="shared" si="26"/>
        <v>0</v>
      </c>
      <c r="AG191" s="24">
        <f t="shared" si="27"/>
        <v>0</v>
      </c>
      <c r="AH191" s="24" t="b">
        <f t="shared" si="29"/>
        <v>1</v>
      </c>
      <c r="AI191" t="b">
        <f>IF(ISNA(MATCH($X191,Locality!$O:$O,0)),FALSE,EXACT(X191,INDEX(Locality!$O:$O,(MATCH($X191,Locality!$O:$O,0)))))</f>
        <v>0</v>
      </c>
    </row>
    <row r="192" spans="1:35" ht="12.75">
      <c r="A192" s="52">
        <f t="shared" si="28"/>
        <v>191</v>
      </c>
      <c r="B192" s="56"/>
      <c r="C192" s="22"/>
      <c r="D192" s="22"/>
      <c r="E192" s="22"/>
      <c r="F192" s="22"/>
      <c r="G192" s="46"/>
      <c r="H192" s="46"/>
      <c r="I192" s="22"/>
      <c r="J192" s="46"/>
      <c r="K192" s="51"/>
      <c r="L192" s="46"/>
      <c r="M192" s="54"/>
      <c r="N192" s="54"/>
      <c r="O192" s="54"/>
      <c r="P192" s="46"/>
      <c r="Q192" s="46"/>
      <c r="R192" s="46"/>
      <c r="S192" s="55"/>
      <c r="T192" s="55"/>
      <c r="U192" s="51"/>
      <c r="V192" s="51"/>
      <c r="W192" s="51"/>
      <c r="X192" s="22"/>
      <c r="Y192" s="46"/>
      <c r="Z192" s="43" t="str">
        <f t="shared" si="20"/>
        <v>191--////</v>
      </c>
      <c r="AA192" s="24">
        <f t="shared" si="21"/>
        <v>0</v>
      </c>
      <c r="AB192" s="24">
        <f t="shared" si="22"/>
        <v>0</v>
      </c>
      <c r="AC192" s="24">
        <f t="shared" si="23"/>
        <v>0</v>
      </c>
      <c r="AD192" s="24">
        <f t="shared" si="24"/>
        <v>0</v>
      </c>
      <c r="AE192" s="24">
        <f t="shared" si="25"/>
        <v>0</v>
      </c>
      <c r="AF192" s="24">
        <f t="shared" si="26"/>
        <v>0</v>
      </c>
      <c r="AG192" s="24">
        <f t="shared" si="27"/>
        <v>0</v>
      </c>
      <c r="AH192" s="24" t="b">
        <f t="shared" si="29"/>
        <v>1</v>
      </c>
      <c r="AI192" t="b">
        <f>IF(ISNA(MATCH($X192,Locality!$O:$O,0)),FALSE,EXACT(X192,INDEX(Locality!$O:$O,(MATCH($X192,Locality!$O:$O,0)))))</f>
        <v>0</v>
      </c>
    </row>
    <row r="193" spans="1:35" ht="12.75">
      <c r="A193" s="52">
        <f t="shared" si="28"/>
        <v>192</v>
      </c>
      <c r="B193" s="56"/>
      <c r="C193" s="22"/>
      <c r="D193" s="22"/>
      <c r="E193" s="22"/>
      <c r="F193" s="22"/>
      <c r="G193" s="46"/>
      <c r="H193" s="46"/>
      <c r="I193" s="22"/>
      <c r="J193" s="46"/>
      <c r="K193" s="51"/>
      <c r="L193" s="46"/>
      <c r="M193" s="54"/>
      <c r="N193" s="54"/>
      <c r="O193" s="54"/>
      <c r="P193" s="46"/>
      <c r="Q193" s="46"/>
      <c r="R193" s="46"/>
      <c r="S193" s="55"/>
      <c r="T193" s="55"/>
      <c r="U193" s="51"/>
      <c r="V193" s="51"/>
      <c r="W193" s="51"/>
      <c r="X193" s="22"/>
      <c r="Y193" s="46"/>
      <c r="Z193" s="43" t="str">
        <f t="shared" si="20"/>
        <v>192--////</v>
      </c>
      <c r="AA193" s="24">
        <f t="shared" si="21"/>
        <v>0</v>
      </c>
      <c r="AB193" s="24">
        <f t="shared" si="22"/>
        <v>0</v>
      </c>
      <c r="AC193" s="24">
        <f t="shared" si="23"/>
        <v>0</v>
      </c>
      <c r="AD193" s="24">
        <f t="shared" si="24"/>
        <v>0</v>
      </c>
      <c r="AE193" s="24">
        <f t="shared" si="25"/>
        <v>0</v>
      </c>
      <c r="AF193" s="24">
        <f t="shared" si="26"/>
        <v>0</v>
      </c>
      <c r="AG193" s="24">
        <f t="shared" si="27"/>
        <v>0</v>
      </c>
      <c r="AH193" s="24" t="b">
        <f t="shared" si="29"/>
        <v>1</v>
      </c>
      <c r="AI193" t="b">
        <f>IF(ISNA(MATCH($X193,Locality!$O:$O,0)),FALSE,EXACT(X193,INDEX(Locality!$O:$O,(MATCH($X193,Locality!$O:$O,0)))))</f>
        <v>0</v>
      </c>
    </row>
    <row r="194" spans="1:35" ht="12.75">
      <c r="A194" s="52">
        <f t="shared" si="28"/>
        <v>193</v>
      </c>
      <c r="B194" s="56"/>
      <c r="C194" s="22"/>
      <c r="D194" s="22"/>
      <c r="E194" s="22"/>
      <c r="F194" s="22"/>
      <c r="G194" s="46"/>
      <c r="H194" s="46"/>
      <c r="I194" s="22"/>
      <c r="J194" s="46"/>
      <c r="K194" s="51"/>
      <c r="L194" s="46"/>
      <c r="M194" s="54"/>
      <c r="N194" s="54"/>
      <c r="O194" s="54"/>
      <c r="P194" s="46"/>
      <c r="Q194" s="46"/>
      <c r="R194" s="46"/>
      <c r="S194" s="55"/>
      <c r="T194" s="55"/>
      <c r="U194" s="51"/>
      <c r="V194" s="51"/>
      <c r="W194" s="51"/>
      <c r="X194" s="22"/>
      <c r="Y194" s="46"/>
      <c r="Z194" s="43" t="str">
        <f aca="true" t="shared" si="30" ref="Z194:Z251">CONCATENATE(A194,"--/",B194,"/",D194,"/",X194,"/",IF(U194="","",TEXT(U194,"yyyy-mm-dd")))</f>
        <v>193--////</v>
      </c>
      <c r="AA194" s="24">
        <f aca="true" t="shared" si="31" ref="AA194:AA251">IF(LEN(B194)&gt;0,1,0)</f>
        <v>0</v>
      </c>
      <c r="AB194" s="24">
        <f aca="true" t="shared" si="32" ref="AB194:AB251">IF(LEN(C194)&gt;0,1,0)</f>
        <v>0</v>
      </c>
      <c r="AC194" s="24">
        <f aca="true" t="shared" si="33" ref="AC194:AC251">IF(LEN(D194)&gt;0,1,0)</f>
        <v>0</v>
      </c>
      <c r="AD194" s="24">
        <f aca="true" t="shared" si="34" ref="AD194:AD251">IF(LEN(E194)&gt;0,1,0)</f>
        <v>0</v>
      </c>
      <c r="AE194" s="24">
        <f aca="true" t="shared" si="35" ref="AE194:AE251">IF(LEN(F194)&gt;0,1,0)</f>
        <v>0</v>
      </c>
      <c r="AF194" s="24">
        <f aca="true" t="shared" si="36" ref="AF194:AF251">IF(LEN(I194)&gt;0,1,0)</f>
        <v>0</v>
      </c>
      <c r="AG194" s="24">
        <f aca="true" t="shared" si="37" ref="AG194:AG251">IF(LEN(X194)&gt;0,1,0)</f>
        <v>0</v>
      </c>
      <c r="AH194" s="24" t="b">
        <f t="shared" si="29"/>
        <v>1</v>
      </c>
      <c r="AI194" t="b">
        <f>IF(ISNA(MATCH($X194,Locality!$O:$O,0)),FALSE,EXACT(X194,INDEX(Locality!$O:$O,(MATCH($X194,Locality!$O:$O,0)))))</f>
        <v>0</v>
      </c>
    </row>
    <row r="195" spans="1:35" ht="12.75">
      <c r="A195" s="52">
        <f aca="true" t="shared" si="38" ref="A195:A251">SUM(A194,1)</f>
        <v>194</v>
      </c>
      <c r="B195" s="56"/>
      <c r="C195" s="22"/>
      <c r="D195" s="22"/>
      <c r="E195" s="22"/>
      <c r="F195" s="22"/>
      <c r="G195" s="46"/>
      <c r="H195" s="46"/>
      <c r="I195" s="22"/>
      <c r="J195" s="46"/>
      <c r="K195" s="51"/>
      <c r="L195" s="46"/>
      <c r="M195" s="54"/>
      <c r="N195" s="54"/>
      <c r="O195" s="54"/>
      <c r="P195" s="46"/>
      <c r="Q195" s="46"/>
      <c r="R195" s="46"/>
      <c r="S195" s="55"/>
      <c r="T195" s="55"/>
      <c r="U195" s="51"/>
      <c r="V195" s="51"/>
      <c r="W195" s="51"/>
      <c r="X195" s="22"/>
      <c r="Y195" s="46"/>
      <c r="Z195" s="43" t="str">
        <f t="shared" si="30"/>
        <v>194--////</v>
      </c>
      <c r="AA195" s="24">
        <f t="shared" si="31"/>
        <v>0</v>
      </c>
      <c r="AB195" s="24">
        <f t="shared" si="32"/>
        <v>0</v>
      </c>
      <c r="AC195" s="24">
        <f t="shared" si="33"/>
        <v>0</v>
      </c>
      <c r="AD195" s="24">
        <f t="shared" si="34"/>
        <v>0</v>
      </c>
      <c r="AE195" s="24">
        <f t="shared" si="35"/>
        <v>0</v>
      </c>
      <c r="AF195" s="24">
        <f t="shared" si="36"/>
        <v>0</v>
      </c>
      <c r="AG195" s="24">
        <f t="shared" si="37"/>
        <v>0</v>
      </c>
      <c r="AH195" s="24" t="b">
        <f aca="true" t="shared" si="39" ref="AH195:AH251">IF(SUM(AA195:AG195)=7,TRUE,IF(SUM(AA195:AG195)=0,TRUE,FALSE))</f>
        <v>1</v>
      </c>
      <c r="AI195" t="b">
        <f>IF(ISNA(MATCH($X195,Locality!$O:$O,0)),FALSE,EXACT(X195,INDEX(Locality!$O:$O,(MATCH($X195,Locality!$O:$O,0)))))</f>
        <v>0</v>
      </c>
    </row>
    <row r="196" spans="1:35" ht="12.75">
      <c r="A196" s="52">
        <f t="shared" si="38"/>
        <v>195</v>
      </c>
      <c r="B196" s="56"/>
      <c r="C196" s="22"/>
      <c r="D196" s="22"/>
      <c r="E196" s="22"/>
      <c r="F196" s="22"/>
      <c r="G196" s="46"/>
      <c r="H196" s="46"/>
      <c r="I196" s="22"/>
      <c r="J196" s="46"/>
      <c r="K196" s="51"/>
      <c r="L196" s="46"/>
      <c r="M196" s="54"/>
      <c r="N196" s="54"/>
      <c r="O196" s="54"/>
      <c r="P196" s="46"/>
      <c r="Q196" s="46"/>
      <c r="R196" s="46"/>
      <c r="S196" s="55"/>
      <c r="T196" s="55"/>
      <c r="U196" s="51"/>
      <c r="V196" s="51"/>
      <c r="W196" s="51"/>
      <c r="X196" s="22"/>
      <c r="Y196" s="46"/>
      <c r="Z196" s="43" t="str">
        <f t="shared" si="30"/>
        <v>195--////</v>
      </c>
      <c r="AA196" s="24">
        <f t="shared" si="31"/>
        <v>0</v>
      </c>
      <c r="AB196" s="24">
        <f t="shared" si="32"/>
        <v>0</v>
      </c>
      <c r="AC196" s="24">
        <f t="shared" si="33"/>
        <v>0</v>
      </c>
      <c r="AD196" s="24">
        <f t="shared" si="34"/>
        <v>0</v>
      </c>
      <c r="AE196" s="24">
        <f t="shared" si="35"/>
        <v>0</v>
      </c>
      <c r="AF196" s="24">
        <f t="shared" si="36"/>
        <v>0</v>
      </c>
      <c r="AG196" s="24">
        <f t="shared" si="37"/>
        <v>0</v>
      </c>
      <c r="AH196" s="24" t="b">
        <f t="shared" si="39"/>
        <v>1</v>
      </c>
      <c r="AI196" t="b">
        <f>IF(ISNA(MATCH($X196,Locality!$O:$O,0)),FALSE,EXACT(X196,INDEX(Locality!$O:$O,(MATCH($X196,Locality!$O:$O,0)))))</f>
        <v>0</v>
      </c>
    </row>
    <row r="197" spans="1:35" ht="12.75">
      <c r="A197" s="52">
        <f t="shared" si="38"/>
        <v>196</v>
      </c>
      <c r="B197" s="56"/>
      <c r="C197" s="22"/>
      <c r="D197" s="22"/>
      <c r="E197" s="22"/>
      <c r="F197" s="22"/>
      <c r="G197" s="46"/>
      <c r="H197" s="46"/>
      <c r="I197" s="22"/>
      <c r="J197" s="46"/>
      <c r="K197" s="51"/>
      <c r="L197" s="46"/>
      <c r="M197" s="54"/>
      <c r="N197" s="54"/>
      <c r="O197" s="54"/>
      <c r="P197" s="46"/>
      <c r="Q197" s="46"/>
      <c r="R197" s="46"/>
      <c r="S197" s="55"/>
      <c r="T197" s="55"/>
      <c r="U197" s="51"/>
      <c r="V197" s="51"/>
      <c r="W197" s="51"/>
      <c r="X197" s="22"/>
      <c r="Y197" s="46"/>
      <c r="Z197" s="43" t="str">
        <f t="shared" si="30"/>
        <v>196--////</v>
      </c>
      <c r="AA197" s="24">
        <f t="shared" si="31"/>
        <v>0</v>
      </c>
      <c r="AB197" s="24">
        <f t="shared" si="32"/>
        <v>0</v>
      </c>
      <c r="AC197" s="24">
        <f t="shared" si="33"/>
        <v>0</v>
      </c>
      <c r="AD197" s="24">
        <f t="shared" si="34"/>
        <v>0</v>
      </c>
      <c r="AE197" s="24">
        <f t="shared" si="35"/>
        <v>0</v>
      </c>
      <c r="AF197" s="24">
        <f t="shared" si="36"/>
        <v>0</v>
      </c>
      <c r="AG197" s="24">
        <f t="shared" si="37"/>
        <v>0</v>
      </c>
      <c r="AH197" s="24" t="b">
        <f t="shared" si="39"/>
        <v>1</v>
      </c>
      <c r="AI197" t="b">
        <f>IF(ISNA(MATCH($X197,Locality!$O:$O,0)),FALSE,EXACT(X197,INDEX(Locality!$O:$O,(MATCH($X197,Locality!$O:$O,0)))))</f>
        <v>0</v>
      </c>
    </row>
    <row r="198" spans="1:35" ht="12.75">
      <c r="A198" s="52">
        <f t="shared" si="38"/>
        <v>197</v>
      </c>
      <c r="B198" s="56"/>
      <c r="C198" s="22"/>
      <c r="D198" s="22"/>
      <c r="E198" s="22"/>
      <c r="F198" s="22"/>
      <c r="G198" s="46"/>
      <c r="H198" s="46"/>
      <c r="I198" s="22"/>
      <c r="J198" s="46"/>
      <c r="K198" s="51"/>
      <c r="L198" s="46"/>
      <c r="M198" s="54"/>
      <c r="N198" s="54"/>
      <c r="O198" s="54"/>
      <c r="P198" s="46"/>
      <c r="Q198" s="46"/>
      <c r="R198" s="46"/>
      <c r="S198" s="55"/>
      <c r="T198" s="55"/>
      <c r="U198" s="51"/>
      <c r="V198" s="51"/>
      <c r="W198" s="51"/>
      <c r="X198" s="22"/>
      <c r="Y198" s="46"/>
      <c r="Z198" s="43" t="str">
        <f t="shared" si="30"/>
        <v>197--////</v>
      </c>
      <c r="AA198" s="24">
        <f t="shared" si="31"/>
        <v>0</v>
      </c>
      <c r="AB198" s="24">
        <f t="shared" si="32"/>
        <v>0</v>
      </c>
      <c r="AC198" s="24">
        <f t="shared" si="33"/>
        <v>0</v>
      </c>
      <c r="AD198" s="24">
        <f t="shared" si="34"/>
        <v>0</v>
      </c>
      <c r="AE198" s="24">
        <f t="shared" si="35"/>
        <v>0</v>
      </c>
      <c r="AF198" s="24">
        <f t="shared" si="36"/>
        <v>0</v>
      </c>
      <c r="AG198" s="24">
        <f t="shared" si="37"/>
        <v>0</v>
      </c>
      <c r="AH198" s="24" t="b">
        <f t="shared" si="39"/>
        <v>1</v>
      </c>
      <c r="AI198" t="b">
        <f>IF(ISNA(MATCH($X198,Locality!$O:$O,0)),FALSE,EXACT(X198,INDEX(Locality!$O:$O,(MATCH($X198,Locality!$O:$O,0)))))</f>
        <v>0</v>
      </c>
    </row>
    <row r="199" spans="1:35" ht="12.75">
      <c r="A199" s="52">
        <f t="shared" si="38"/>
        <v>198</v>
      </c>
      <c r="B199" s="56"/>
      <c r="C199" s="22"/>
      <c r="D199" s="22"/>
      <c r="E199" s="22"/>
      <c r="F199" s="22"/>
      <c r="G199" s="46"/>
      <c r="H199" s="46"/>
      <c r="I199" s="22"/>
      <c r="J199" s="46"/>
      <c r="K199" s="51"/>
      <c r="L199" s="46"/>
      <c r="M199" s="54"/>
      <c r="N199" s="54"/>
      <c r="O199" s="54"/>
      <c r="P199" s="46"/>
      <c r="Q199" s="46"/>
      <c r="R199" s="46"/>
      <c r="S199" s="55"/>
      <c r="T199" s="55"/>
      <c r="U199" s="51"/>
      <c r="V199" s="51"/>
      <c r="W199" s="51"/>
      <c r="X199" s="22"/>
      <c r="Y199" s="46"/>
      <c r="Z199" s="43" t="str">
        <f t="shared" si="30"/>
        <v>198--////</v>
      </c>
      <c r="AA199" s="24">
        <f t="shared" si="31"/>
        <v>0</v>
      </c>
      <c r="AB199" s="24">
        <f t="shared" si="32"/>
        <v>0</v>
      </c>
      <c r="AC199" s="24">
        <f t="shared" si="33"/>
        <v>0</v>
      </c>
      <c r="AD199" s="24">
        <f t="shared" si="34"/>
        <v>0</v>
      </c>
      <c r="AE199" s="24">
        <f t="shared" si="35"/>
        <v>0</v>
      </c>
      <c r="AF199" s="24">
        <f t="shared" si="36"/>
        <v>0</v>
      </c>
      <c r="AG199" s="24">
        <f t="shared" si="37"/>
        <v>0</v>
      </c>
      <c r="AH199" s="24" t="b">
        <f t="shared" si="39"/>
        <v>1</v>
      </c>
      <c r="AI199" t="b">
        <f>IF(ISNA(MATCH($X199,Locality!$O:$O,0)),FALSE,EXACT(X199,INDEX(Locality!$O:$O,(MATCH($X199,Locality!$O:$O,0)))))</f>
        <v>0</v>
      </c>
    </row>
    <row r="200" spans="1:35" ht="12.75">
      <c r="A200" s="52">
        <f t="shared" si="38"/>
        <v>199</v>
      </c>
      <c r="B200" s="56"/>
      <c r="C200" s="22"/>
      <c r="D200" s="22"/>
      <c r="E200" s="22"/>
      <c r="F200" s="22"/>
      <c r="G200" s="46"/>
      <c r="H200" s="46"/>
      <c r="I200" s="22"/>
      <c r="J200" s="46"/>
      <c r="K200" s="51"/>
      <c r="L200" s="46"/>
      <c r="M200" s="54"/>
      <c r="N200" s="54"/>
      <c r="O200" s="54"/>
      <c r="P200" s="46"/>
      <c r="Q200" s="46"/>
      <c r="R200" s="46"/>
      <c r="S200" s="55"/>
      <c r="T200" s="55"/>
      <c r="U200" s="51"/>
      <c r="V200" s="51"/>
      <c r="W200" s="51"/>
      <c r="X200" s="22"/>
      <c r="Y200" s="46"/>
      <c r="Z200" s="43" t="str">
        <f t="shared" si="30"/>
        <v>199--////</v>
      </c>
      <c r="AA200" s="24">
        <f t="shared" si="31"/>
        <v>0</v>
      </c>
      <c r="AB200" s="24">
        <f t="shared" si="32"/>
        <v>0</v>
      </c>
      <c r="AC200" s="24">
        <f t="shared" si="33"/>
        <v>0</v>
      </c>
      <c r="AD200" s="24">
        <f t="shared" si="34"/>
        <v>0</v>
      </c>
      <c r="AE200" s="24">
        <f t="shared" si="35"/>
        <v>0</v>
      </c>
      <c r="AF200" s="24">
        <f t="shared" si="36"/>
        <v>0</v>
      </c>
      <c r="AG200" s="24">
        <f t="shared" si="37"/>
        <v>0</v>
      </c>
      <c r="AH200" s="24" t="b">
        <f t="shared" si="39"/>
        <v>1</v>
      </c>
      <c r="AI200" t="b">
        <f>IF(ISNA(MATCH($X200,Locality!$O:$O,0)),FALSE,EXACT(X200,INDEX(Locality!$O:$O,(MATCH($X200,Locality!$O:$O,0)))))</f>
        <v>0</v>
      </c>
    </row>
    <row r="201" spans="1:35" ht="12.75">
      <c r="A201" s="52">
        <f t="shared" si="38"/>
        <v>200</v>
      </c>
      <c r="B201" s="56"/>
      <c r="C201" s="22"/>
      <c r="D201" s="22"/>
      <c r="E201" s="22"/>
      <c r="F201" s="22"/>
      <c r="G201" s="46"/>
      <c r="H201" s="46"/>
      <c r="I201" s="22"/>
      <c r="J201" s="46"/>
      <c r="K201" s="51"/>
      <c r="L201" s="46"/>
      <c r="M201" s="54"/>
      <c r="N201" s="54"/>
      <c r="O201" s="54"/>
      <c r="P201" s="46"/>
      <c r="Q201" s="46"/>
      <c r="R201" s="46"/>
      <c r="S201" s="55"/>
      <c r="T201" s="55"/>
      <c r="U201" s="51"/>
      <c r="V201" s="51"/>
      <c r="W201" s="51"/>
      <c r="X201" s="22"/>
      <c r="Y201" s="46"/>
      <c r="Z201" s="43" t="str">
        <f t="shared" si="30"/>
        <v>200--////</v>
      </c>
      <c r="AA201" s="24">
        <f t="shared" si="31"/>
        <v>0</v>
      </c>
      <c r="AB201" s="24">
        <f t="shared" si="32"/>
        <v>0</v>
      </c>
      <c r="AC201" s="24">
        <f t="shared" si="33"/>
        <v>0</v>
      </c>
      <c r="AD201" s="24">
        <f t="shared" si="34"/>
        <v>0</v>
      </c>
      <c r="AE201" s="24">
        <f t="shared" si="35"/>
        <v>0</v>
      </c>
      <c r="AF201" s="24">
        <f t="shared" si="36"/>
        <v>0</v>
      </c>
      <c r="AG201" s="24">
        <f t="shared" si="37"/>
        <v>0</v>
      </c>
      <c r="AH201" s="24" t="b">
        <f t="shared" si="39"/>
        <v>1</v>
      </c>
      <c r="AI201" t="b">
        <f>IF(ISNA(MATCH($X201,Locality!$O:$O,0)),FALSE,EXACT(X201,INDEX(Locality!$O:$O,(MATCH($X201,Locality!$O:$O,0)))))</f>
        <v>0</v>
      </c>
    </row>
    <row r="202" spans="1:35" ht="12.75">
      <c r="A202" s="52">
        <f t="shared" si="38"/>
        <v>201</v>
      </c>
      <c r="B202" s="56"/>
      <c r="C202" s="22"/>
      <c r="D202" s="22"/>
      <c r="E202" s="22"/>
      <c r="F202" s="22"/>
      <c r="G202" s="46"/>
      <c r="H202" s="46"/>
      <c r="I202" s="22"/>
      <c r="J202" s="46"/>
      <c r="K202" s="51"/>
      <c r="L202" s="46"/>
      <c r="M202" s="54"/>
      <c r="N202" s="54"/>
      <c r="O202" s="54"/>
      <c r="P202" s="46"/>
      <c r="Q202" s="46"/>
      <c r="R202" s="46"/>
      <c r="S202" s="55"/>
      <c r="T202" s="55"/>
      <c r="U202" s="51"/>
      <c r="V202" s="51"/>
      <c r="W202" s="51"/>
      <c r="X202" s="22"/>
      <c r="Y202" s="46"/>
      <c r="Z202" s="43" t="str">
        <f t="shared" si="30"/>
        <v>201--////</v>
      </c>
      <c r="AA202" s="24">
        <f t="shared" si="31"/>
        <v>0</v>
      </c>
      <c r="AB202" s="24">
        <f t="shared" si="32"/>
        <v>0</v>
      </c>
      <c r="AC202" s="24">
        <f t="shared" si="33"/>
        <v>0</v>
      </c>
      <c r="AD202" s="24">
        <f t="shared" si="34"/>
        <v>0</v>
      </c>
      <c r="AE202" s="24">
        <f t="shared" si="35"/>
        <v>0</v>
      </c>
      <c r="AF202" s="24">
        <f t="shared" si="36"/>
        <v>0</v>
      </c>
      <c r="AG202" s="24">
        <f t="shared" si="37"/>
        <v>0</v>
      </c>
      <c r="AH202" s="24" t="b">
        <f t="shared" si="39"/>
        <v>1</v>
      </c>
      <c r="AI202" t="b">
        <f>IF(ISNA(MATCH($X202,Locality!$O:$O,0)),FALSE,EXACT(X202,INDEX(Locality!$O:$O,(MATCH($X202,Locality!$O:$O,0)))))</f>
        <v>0</v>
      </c>
    </row>
    <row r="203" spans="1:35" ht="12.75">
      <c r="A203" s="52">
        <f t="shared" si="38"/>
        <v>202</v>
      </c>
      <c r="B203" s="56"/>
      <c r="C203" s="22"/>
      <c r="D203" s="22"/>
      <c r="E203" s="22"/>
      <c r="F203" s="22"/>
      <c r="G203" s="46"/>
      <c r="H203" s="46"/>
      <c r="I203" s="22"/>
      <c r="J203" s="46"/>
      <c r="K203" s="51"/>
      <c r="L203" s="46"/>
      <c r="M203" s="54"/>
      <c r="N203" s="54"/>
      <c r="O203" s="54"/>
      <c r="P203" s="46"/>
      <c r="Q203" s="46"/>
      <c r="R203" s="46"/>
      <c r="S203" s="55"/>
      <c r="T203" s="55"/>
      <c r="U203" s="51"/>
      <c r="V203" s="51"/>
      <c r="W203" s="51"/>
      <c r="X203" s="22"/>
      <c r="Y203" s="46"/>
      <c r="Z203" s="43" t="str">
        <f t="shared" si="30"/>
        <v>202--////</v>
      </c>
      <c r="AA203" s="24">
        <f t="shared" si="31"/>
        <v>0</v>
      </c>
      <c r="AB203" s="24">
        <f t="shared" si="32"/>
        <v>0</v>
      </c>
      <c r="AC203" s="24">
        <f t="shared" si="33"/>
        <v>0</v>
      </c>
      <c r="AD203" s="24">
        <f t="shared" si="34"/>
        <v>0</v>
      </c>
      <c r="AE203" s="24">
        <f t="shared" si="35"/>
        <v>0</v>
      </c>
      <c r="AF203" s="24">
        <f t="shared" si="36"/>
        <v>0</v>
      </c>
      <c r="AG203" s="24">
        <f t="shared" si="37"/>
        <v>0</v>
      </c>
      <c r="AH203" s="24" t="b">
        <f t="shared" si="39"/>
        <v>1</v>
      </c>
      <c r="AI203" t="b">
        <f>IF(ISNA(MATCH($X203,Locality!$O:$O,0)),FALSE,EXACT(X203,INDEX(Locality!$O:$O,(MATCH($X203,Locality!$O:$O,0)))))</f>
        <v>0</v>
      </c>
    </row>
    <row r="204" spans="1:35" ht="12.75">
      <c r="A204" s="52">
        <f t="shared" si="38"/>
        <v>203</v>
      </c>
      <c r="B204" s="56"/>
      <c r="C204" s="22"/>
      <c r="D204" s="22"/>
      <c r="E204" s="22"/>
      <c r="F204" s="22"/>
      <c r="G204" s="46"/>
      <c r="H204" s="46"/>
      <c r="I204" s="22"/>
      <c r="J204" s="46"/>
      <c r="K204" s="51"/>
      <c r="L204" s="46"/>
      <c r="M204" s="54"/>
      <c r="N204" s="54"/>
      <c r="O204" s="54"/>
      <c r="P204" s="46"/>
      <c r="Q204" s="46"/>
      <c r="R204" s="46"/>
      <c r="S204" s="55"/>
      <c r="T204" s="55"/>
      <c r="U204" s="51"/>
      <c r="V204" s="51"/>
      <c r="W204" s="51"/>
      <c r="X204" s="22"/>
      <c r="Y204" s="46"/>
      <c r="Z204" s="43" t="str">
        <f t="shared" si="30"/>
        <v>203--////</v>
      </c>
      <c r="AA204" s="24">
        <f t="shared" si="31"/>
        <v>0</v>
      </c>
      <c r="AB204" s="24">
        <f t="shared" si="32"/>
        <v>0</v>
      </c>
      <c r="AC204" s="24">
        <f t="shared" si="33"/>
        <v>0</v>
      </c>
      <c r="AD204" s="24">
        <f t="shared" si="34"/>
        <v>0</v>
      </c>
      <c r="AE204" s="24">
        <f t="shared" si="35"/>
        <v>0</v>
      </c>
      <c r="AF204" s="24">
        <f t="shared" si="36"/>
        <v>0</v>
      </c>
      <c r="AG204" s="24">
        <f t="shared" si="37"/>
        <v>0</v>
      </c>
      <c r="AH204" s="24" t="b">
        <f t="shared" si="39"/>
        <v>1</v>
      </c>
      <c r="AI204" t="b">
        <f>IF(ISNA(MATCH($X204,Locality!$O:$O,0)),FALSE,EXACT(X204,INDEX(Locality!$O:$O,(MATCH($X204,Locality!$O:$O,0)))))</f>
        <v>0</v>
      </c>
    </row>
    <row r="205" spans="1:35" ht="12.75">
      <c r="A205" s="52">
        <f t="shared" si="38"/>
        <v>204</v>
      </c>
      <c r="B205" s="56"/>
      <c r="C205" s="22"/>
      <c r="D205" s="22"/>
      <c r="E205" s="22"/>
      <c r="F205" s="22"/>
      <c r="G205" s="46"/>
      <c r="H205" s="46"/>
      <c r="I205" s="22"/>
      <c r="J205" s="46"/>
      <c r="K205" s="51"/>
      <c r="L205" s="46"/>
      <c r="M205" s="54"/>
      <c r="N205" s="54"/>
      <c r="O205" s="54"/>
      <c r="P205" s="46"/>
      <c r="Q205" s="46"/>
      <c r="R205" s="46"/>
      <c r="S205" s="55"/>
      <c r="T205" s="55"/>
      <c r="U205" s="51"/>
      <c r="V205" s="51"/>
      <c r="W205" s="51"/>
      <c r="X205" s="22"/>
      <c r="Y205" s="46"/>
      <c r="Z205" s="43" t="str">
        <f t="shared" si="30"/>
        <v>204--////</v>
      </c>
      <c r="AA205" s="24">
        <f t="shared" si="31"/>
        <v>0</v>
      </c>
      <c r="AB205" s="24">
        <f t="shared" si="32"/>
        <v>0</v>
      </c>
      <c r="AC205" s="24">
        <f t="shared" si="33"/>
        <v>0</v>
      </c>
      <c r="AD205" s="24">
        <f t="shared" si="34"/>
        <v>0</v>
      </c>
      <c r="AE205" s="24">
        <f t="shared" si="35"/>
        <v>0</v>
      </c>
      <c r="AF205" s="24">
        <f t="shared" si="36"/>
        <v>0</v>
      </c>
      <c r="AG205" s="24">
        <f t="shared" si="37"/>
        <v>0</v>
      </c>
      <c r="AH205" s="24" t="b">
        <f t="shared" si="39"/>
        <v>1</v>
      </c>
      <c r="AI205" t="b">
        <f>IF(ISNA(MATCH($X205,Locality!$O:$O,0)),FALSE,EXACT(X205,INDEX(Locality!$O:$O,(MATCH($X205,Locality!$O:$O,0)))))</f>
        <v>0</v>
      </c>
    </row>
    <row r="206" spans="1:35" ht="12.75">
      <c r="A206" s="52">
        <f t="shared" si="38"/>
        <v>205</v>
      </c>
      <c r="B206" s="56"/>
      <c r="C206" s="22"/>
      <c r="D206" s="22"/>
      <c r="E206" s="22"/>
      <c r="F206" s="22"/>
      <c r="G206" s="46"/>
      <c r="H206" s="46"/>
      <c r="I206" s="22"/>
      <c r="J206" s="46"/>
      <c r="K206" s="51"/>
      <c r="L206" s="46"/>
      <c r="M206" s="54"/>
      <c r="N206" s="54"/>
      <c r="O206" s="54"/>
      <c r="P206" s="46"/>
      <c r="Q206" s="46"/>
      <c r="R206" s="46"/>
      <c r="S206" s="55"/>
      <c r="T206" s="55"/>
      <c r="U206" s="51"/>
      <c r="V206" s="51"/>
      <c r="W206" s="51"/>
      <c r="X206" s="22"/>
      <c r="Y206" s="46"/>
      <c r="Z206" s="43" t="str">
        <f t="shared" si="30"/>
        <v>205--////</v>
      </c>
      <c r="AA206" s="24">
        <f t="shared" si="31"/>
        <v>0</v>
      </c>
      <c r="AB206" s="24">
        <f t="shared" si="32"/>
        <v>0</v>
      </c>
      <c r="AC206" s="24">
        <f t="shared" si="33"/>
        <v>0</v>
      </c>
      <c r="AD206" s="24">
        <f t="shared" si="34"/>
        <v>0</v>
      </c>
      <c r="AE206" s="24">
        <f t="shared" si="35"/>
        <v>0</v>
      </c>
      <c r="AF206" s="24">
        <f t="shared" si="36"/>
        <v>0</v>
      </c>
      <c r="AG206" s="24">
        <f t="shared" si="37"/>
        <v>0</v>
      </c>
      <c r="AH206" s="24" t="b">
        <f t="shared" si="39"/>
        <v>1</v>
      </c>
      <c r="AI206" t="b">
        <f>IF(ISNA(MATCH($X206,Locality!$O:$O,0)),FALSE,EXACT(X206,INDEX(Locality!$O:$O,(MATCH($X206,Locality!$O:$O,0)))))</f>
        <v>0</v>
      </c>
    </row>
    <row r="207" spans="1:35" ht="12.75">
      <c r="A207" s="52">
        <f t="shared" si="38"/>
        <v>206</v>
      </c>
      <c r="B207" s="56"/>
      <c r="C207" s="22"/>
      <c r="D207" s="22"/>
      <c r="E207" s="22"/>
      <c r="F207" s="22"/>
      <c r="G207" s="46"/>
      <c r="H207" s="46"/>
      <c r="I207" s="22"/>
      <c r="J207" s="46"/>
      <c r="K207" s="51"/>
      <c r="L207" s="46"/>
      <c r="M207" s="54"/>
      <c r="N207" s="54"/>
      <c r="O207" s="54"/>
      <c r="P207" s="46"/>
      <c r="Q207" s="46"/>
      <c r="R207" s="46"/>
      <c r="S207" s="55"/>
      <c r="T207" s="55"/>
      <c r="U207" s="51"/>
      <c r="V207" s="51"/>
      <c r="W207" s="51"/>
      <c r="X207" s="22"/>
      <c r="Y207" s="46"/>
      <c r="Z207" s="43" t="str">
        <f t="shared" si="30"/>
        <v>206--////</v>
      </c>
      <c r="AA207" s="24">
        <f t="shared" si="31"/>
        <v>0</v>
      </c>
      <c r="AB207" s="24">
        <f t="shared" si="32"/>
        <v>0</v>
      </c>
      <c r="AC207" s="24">
        <f t="shared" si="33"/>
        <v>0</v>
      </c>
      <c r="AD207" s="24">
        <f t="shared" si="34"/>
        <v>0</v>
      </c>
      <c r="AE207" s="24">
        <f t="shared" si="35"/>
        <v>0</v>
      </c>
      <c r="AF207" s="24">
        <f t="shared" si="36"/>
        <v>0</v>
      </c>
      <c r="AG207" s="24">
        <f t="shared" si="37"/>
        <v>0</v>
      </c>
      <c r="AH207" s="24" t="b">
        <f t="shared" si="39"/>
        <v>1</v>
      </c>
      <c r="AI207" t="b">
        <f>IF(ISNA(MATCH($X207,Locality!$O:$O,0)),FALSE,EXACT(X207,INDEX(Locality!$O:$O,(MATCH($X207,Locality!$O:$O,0)))))</f>
        <v>0</v>
      </c>
    </row>
    <row r="208" spans="1:35" ht="12.75">
      <c r="A208" s="52">
        <f t="shared" si="38"/>
        <v>207</v>
      </c>
      <c r="B208" s="56"/>
      <c r="C208" s="22"/>
      <c r="D208" s="22"/>
      <c r="E208" s="22"/>
      <c r="F208" s="22"/>
      <c r="G208" s="46"/>
      <c r="H208" s="46"/>
      <c r="I208" s="22"/>
      <c r="J208" s="46"/>
      <c r="K208" s="51"/>
      <c r="L208" s="46"/>
      <c r="M208" s="54"/>
      <c r="N208" s="54"/>
      <c r="O208" s="54"/>
      <c r="P208" s="46"/>
      <c r="Q208" s="46"/>
      <c r="R208" s="46"/>
      <c r="S208" s="55"/>
      <c r="T208" s="55"/>
      <c r="U208" s="51"/>
      <c r="V208" s="51"/>
      <c r="W208" s="51"/>
      <c r="X208" s="22"/>
      <c r="Y208" s="46"/>
      <c r="Z208" s="43" t="str">
        <f t="shared" si="30"/>
        <v>207--////</v>
      </c>
      <c r="AA208" s="24">
        <f t="shared" si="31"/>
        <v>0</v>
      </c>
      <c r="AB208" s="24">
        <f t="shared" si="32"/>
        <v>0</v>
      </c>
      <c r="AC208" s="24">
        <f t="shared" si="33"/>
        <v>0</v>
      </c>
      <c r="AD208" s="24">
        <f t="shared" si="34"/>
        <v>0</v>
      </c>
      <c r="AE208" s="24">
        <f t="shared" si="35"/>
        <v>0</v>
      </c>
      <c r="AF208" s="24">
        <f t="shared" si="36"/>
        <v>0</v>
      </c>
      <c r="AG208" s="24">
        <f t="shared" si="37"/>
        <v>0</v>
      </c>
      <c r="AH208" s="24" t="b">
        <f t="shared" si="39"/>
        <v>1</v>
      </c>
      <c r="AI208" t="b">
        <f>IF(ISNA(MATCH($X208,Locality!$O:$O,0)),FALSE,EXACT(X208,INDEX(Locality!$O:$O,(MATCH($X208,Locality!$O:$O,0)))))</f>
        <v>0</v>
      </c>
    </row>
    <row r="209" spans="1:35" ht="12.75">
      <c r="A209" s="52">
        <f t="shared" si="38"/>
        <v>208</v>
      </c>
      <c r="B209" s="56"/>
      <c r="C209" s="22"/>
      <c r="D209" s="22"/>
      <c r="E209" s="22"/>
      <c r="F209" s="22"/>
      <c r="G209" s="46"/>
      <c r="H209" s="46"/>
      <c r="I209" s="22"/>
      <c r="J209" s="46"/>
      <c r="K209" s="51"/>
      <c r="L209" s="46"/>
      <c r="M209" s="54"/>
      <c r="N209" s="54"/>
      <c r="O209" s="54"/>
      <c r="P209" s="46"/>
      <c r="Q209" s="46"/>
      <c r="R209" s="46"/>
      <c r="S209" s="55"/>
      <c r="T209" s="55"/>
      <c r="U209" s="51"/>
      <c r="V209" s="51"/>
      <c r="W209" s="51"/>
      <c r="X209" s="22"/>
      <c r="Y209" s="46"/>
      <c r="Z209" s="43" t="str">
        <f t="shared" si="30"/>
        <v>208--////</v>
      </c>
      <c r="AA209" s="24">
        <f t="shared" si="31"/>
        <v>0</v>
      </c>
      <c r="AB209" s="24">
        <f t="shared" si="32"/>
        <v>0</v>
      </c>
      <c r="AC209" s="24">
        <f t="shared" si="33"/>
        <v>0</v>
      </c>
      <c r="AD209" s="24">
        <f t="shared" si="34"/>
        <v>0</v>
      </c>
      <c r="AE209" s="24">
        <f t="shared" si="35"/>
        <v>0</v>
      </c>
      <c r="AF209" s="24">
        <f t="shared" si="36"/>
        <v>0</v>
      </c>
      <c r="AG209" s="24">
        <f t="shared" si="37"/>
        <v>0</v>
      </c>
      <c r="AH209" s="24" t="b">
        <f t="shared" si="39"/>
        <v>1</v>
      </c>
      <c r="AI209" t="b">
        <f>IF(ISNA(MATCH($X209,Locality!$O:$O,0)),FALSE,EXACT(X209,INDEX(Locality!$O:$O,(MATCH($X209,Locality!$O:$O,0)))))</f>
        <v>0</v>
      </c>
    </row>
    <row r="210" spans="1:35" ht="12.75">
      <c r="A210" s="52">
        <f t="shared" si="38"/>
        <v>209</v>
      </c>
      <c r="B210" s="56"/>
      <c r="C210" s="22"/>
      <c r="D210" s="22"/>
      <c r="E210" s="22"/>
      <c r="F210" s="22"/>
      <c r="G210" s="46"/>
      <c r="H210" s="46"/>
      <c r="I210" s="22"/>
      <c r="J210" s="46"/>
      <c r="K210" s="51"/>
      <c r="L210" s="46"/>
      <c r="M210" s="54"/>
      <c r="N210" s="54"/>
      <c r="O210" s="54"/>
      <c r="P210" s="46"/>
      <c r="Q210" s="46"/>
      <c r="R210" s="46"/>
      <c r="S210" s="55"/>
      <c r="T210" s="55"/>
      <c r="U210" s="51"/>
      <c r="V210" s="51"/>
      <c r="W210" s="51"/>
      <c r="X210" s="22"/>
      <c r="Y210" s="46"/>
      <c r="Z210" s="43" t="str">
        <f t="shared" si="30"/>
        <v>209--////</v>
      </c>
      <c r="AA210" s="24">
        <f t="shared" si="31"/>
        <v>0</v>
      </c>
      <c r="AB210" s="24">
        <f t="shared" si="32"/>
        <v>0</v>
      </c>
      <c r="AC210" s="24">
        <f t="shared" si="33"/>
        <v>0</v>
      </c>
      <c r="AD210" s="24">
        <f t="shared" si="34"/>
        <v>0</v>
      </c>
      <c r="AE210" s="24">
        <f t="shared" si="35"/>
        <v>0</v>
      </c>
      <c r="AF210" s="24">
        <f t="shared" si="36"/>
        <v>0</v>
      </c>
      <c r="AG210" s="24">
        <f t="shared" si="37"/>
        <v>0</v>
      </c>
      <c r="AH210" s="24" t="b">
        <f t="shared" si="39"/>
        <v>1</v>
      </c>
      <c r="AI210" t="b">
        <f>IF(ISNA(MATCH($X210,Locality!$O:$O,0)),FALSE,EXACT(X210,INDEX(Locality!$O:$O,(MATCH($X210,Locality!$O:$O,0)))))</f>
        <v>0</v>
      </c>
    </row>
    <row r="211" spans="1:35" ht="12.75">
      <c r="A211" s="52">
        <f t="shared" si="38"/>
        <v>210</v>
      </c>
      <c r="B211" s="56"/>
      <c r="C211" s="22"/>
      <c r="D211" s="22"/>
      <c r="E211" s="22"/>
      <c r="F211" s="22"/>
      <c r="G211" s="46"/>
      <c r="H211" s="46"/>
      <c r="I211" s="22"/>
      <c r="J211" s="46"/>
      <c r="K211" s="51"/>
      <c r="L211" s="46"/>
      <c r="M211" s="54"/>
      <c r="N211" s="54"/>
      <c r="O211" s="54"/>
      <c r="P211" s="46"/>
      <c r="Q211" s="46"/>
      <c r="R211" s="46"/>
      <c r="S211" s="55"/>
      <c r="T211" s="55"/>
      <c r="U211" s="51"/>
      <c r="V211" s="51"/>
      <c r="W211" s="51"/>
      <c r="X211" s="22"/>
      <c r="Y211" s="46"/>
      <c r="Z211" s="43" t="str">
        <f t="shared" si="30"/>
        <v>210--////</v>
      </c>
      <c r="AA211" s="24">
        <f t="shared" si="31"/>
        <v>0</v>
      </c>
      <c r="AB211" s="24">
        <f t="shared" si="32"/>
        <v>0</v>
      </c>
      <c r="AC211" s="24">
        <f t="shared" si="33"/>
        <v>0</v>
      </c>
      <c r="AD211" s="24">
        <f t="shared" si="34"/>
        <v>0</v>
      </c>
      <c r="AE211" s="24">
        <f t="shared" si="35"/>
        <v>0</v>
      </c>
      <c r="AF211" s="24">
        <f t="shared" si="36"/>
        <v>0</v>
      </c>
      <c r="AG211" s="24">
        <f t="shared" si="37"/>
        <v>0</v>
      </c>
      <c r="AH211" s="24" t="b">
        <f t="shared" si="39"/>
        <v>1</v>
      </c>
      <c r="AI211" t="b">
        <f>IF(ISNA(MATCH($X211,Locality!$O:$O,0)),FALSE,EXACT(X211,INDEX(Locality!$O:$O,(MATCH($X211,Locality!$O:$O,0)))))</f>
        <v>0</v>
      </c>
    </row>
    <row r="212" spans="1:35" ht="12.75">
      <c r="A212" s="52">
        <f t="shared" si="38"/>
        <v>211</v>
      </c>
      <c r="B212" s="56"/>
      <c r="C212" s="22"/>
      <c r="D212" s="22"/>
      <c r="E212" s="22"/>
      <c r="F212" s="22"/>
      <c r="G212" s="46"/>
      <c r="H212" s="46"/>
      <c r="I212" s="22"/>
      <c r="J212" s="46"/>
      <c r="K212" s="51"/>
      <c r="L212" s="46"/>
      <c r="M212" s="54"/>
      <c r="N212" s="54"/>
      <c r="O212" s="54"/>
      <c r="P212" s="46"/>
      <c r="Q212" s="46"/>
      <c r="R212" s="46"/>
      <c r="S212" s="55"/>
      <c r="T212" s="55"/>
      <c r="U212" s="51"/>
      <c r="V212" s="51"/>
      <c r="W212" s="51"/>
      <c r="X212" s="22"/>
      <c r="Y212" s="46"/>
      <c r="Z212" s="43" t="str">
        <f t="shared" si="30"/>
        <v>211--////</v>
      </c>
      <c r="AA212" s="24">
        <f t="shared" si="31"/>
        <v>0</v>
      </c>
      <c r="AB212" s="24">
        <f t="shared" si="32"/>
        <v>0</v>
      </c>
      <c r="AC212" s="24">
        <f t="shared" si="33"/>
        <v>0</v>
      </c>
      <c r="AD212" s="24">
        <f t="shared" si="34"/>
        <v>0</v>
      </c>
      <c r="AE212" s="24">
        <f t="shared" si="35"/>
        <v>0</v>
      </c>
      <c r="AF212" s="24">
        <f t="shared" si="36"/>
        <v>0</v>
      </c>
      <c r="AG212" s="24">
        <f t="shared" si="37"/>
        <v>0</v>
      </c>
      <c r="AH212" s="24" t="b">
        <f t="shared" si="39"/>
        <v>1</v>
      </c>
      <c r="AI212" t="b">
        <f>IF(ISNA(MATCH($X212,Locality!$O:$O,0)),FALSE,EXACT(X212,INDEX(Locality!$O:$O,(MATCH($X212,Locality!$O:$O,0)))))</f>
        <v>0</v>
      </c>
    </row>
    <row r="213" spans="1:35" ht="12.75">
      <c r="A213" s="52">
        <f t="shared" si="38"/>
        <v>212</v>
      </c>
      <c r="B213" s="56"/>
      <c r="C213" s="22"/>
      <c r="D213" s="22"/>
      <c r="E213" s="22"/>
      <c r="F213" s="22"/>
      <c r="G213" s="46"/>
      <c r="H213" s="46"/>
      <c r="I213" s="22"/>
      <c r="J213" s="46"/>
      <c r="K213" s="51"/>
      <c r="L213" s="46"/>
      <c r="M213" s="54"/>
      <c r="N213" s="54"/>
      <c r="O213" s="54"/>
      <c r="P213" s="46"/>
      <c r="Q213" s="46"/>
      <c r="R213" s="46"/>
      <c r="S213" s="55"/>
      <c r="T213" s="55"/>
      <c r="U213" s="51"/>
      <c r="V213" s="51"/>
      <c r="W213" s="51"/>
      <c r="X213" s="22"/>
      <c r="Y213" s="46"/>
      <c r="Z213" s="43" t="str">
        <f t="shared" si="30"/>
        <v>212--////</v>
      </c>
      <c r="AA213" s="24">
        <f t="shared" si="31"/>
        <v>0</v>
      </c>
      <c r="AB213" s="24">
        <f t="shared" si="32"/>
        <v>0</v>
      </c>
      <c r="AC213" s="24">
        <f t="shared" si="33"/>
        <v>0</v>
      </c>
      <c r="AD213" s="24">
        <f t="shared" si="34"/>
        <v>0</v>
      </c>
      <c r="AE213" s="24">
        <f t="shared" si="35"/>
        <v>0</v>
      </c>
      <c r="AF213" s="24">
        <f t="shared" si="36"/>
        <v>0</v>
      </c>
      <c r="AG213" s="24">
        <f t="shared" si="37"/>
        <v>0</v>
      </c>
      <c r="AH213" s="24" t="b">
        <f t="shared" si="39"/>
        <v>1</v>
      </c>
      <c r="AI213" t="b">
        <f>IF(ISNA(MATCH($X213,Locality!$O:$O,0)),FALSE,EXACT(X213,INDEX(Locality!$O:$O,(MATCH($X213,Locality!$O:$O,0)))))</f>
        <v>0</v>
      </c>
    </row>
    <row r="214" spans="1:35" ht="12.75">
      <c r="A214" s="52">
        <f t="shared" si="38"/>
        <v>213</v>
      </c>
      <c r="B214" s="56"/>
      <c r="C214" s="22"/>
      <c r="D214" s="22"/>
      <c r="E214" s="22"/>
      <c r="F214" s="22"/>
      <c r="G214" s="46"/>
      <c r="H214" s="46"/>
      <c r="I214" s="22"/>
      <c r="J214" s="46"/>
      <c r="K214" s="51"/>
      <c r="L214" s="46"/>
      <c r="M214" s="54"/>
      <c r="N214" s="54"/>
      <c r="O214" s="54"/>
      <c r="P214" s="46"/>
      <c r="Q214" s="46"/>
      <c r="R214" s="46"/>
      <c r="S214" s="55"/>
      <c r="T214" s="55"/>
      <c r="U214" s="51"/>
      <c r="V214" s="51"/>
      <c r="W214" s="51"/>
      <c r="X214" s="22"/>
      <c r="Y214" s="46"/>
      <c r="Z214" s="43" t="str">
        <f t="shared" si="30"/>
        <v>213--////</v>
      </c>
      <c r="AA214" s="24">
        <f t="shared" si="31"/>
        <v>0</v>
      </c>
      <c r="AB214" s="24">
        <f t="shared" si="32"/>
        <v>0</v>
      </c>
      <c r="AC214" s="24">
        <f t="shared" si="33"/>
        <v>0</v>
      </c>
      <c r="AD214" s="24">
        <f t="shared" si="34"/>
        <v>0</v>
      </c>
      <c r="AE214" s="24">
        <f t="shared" si="35"/>
        <v>0</v>
      </c>
      <c r="AF214" s="24">
        <f t="shared" si="36"/>
        <v>0</v>
      </c>
      <c r="AG214" s="24">
        <f t="shared" si="37"/>
        <v>0</v>
      </c>
      <c r="AH214" s="24" t="b">
        <f t="shared" si="39"/>
        <v>1</v>
      </c>
      <c r="AI214" t="b">
        <f>IF(ISNA(MATCH($X214,Locality!$O:$O,0)),FALSE,EXACT(X214,INDEX(Locality!$O:$O,(MATCH($X214,Locality!$O:$O,0)))))</f>
        <v>0</v>
      </c>
    </row>
    <row r="215" spans="1:35" ht="12.75">
      <c r="A215" s="52">
        <f t="shared" si="38"/>
        <v>214</v>
      </c>
      <c r="B215" s="56"/>
      <c r="C215" s="22"/>
      <c r="D215" s="22"/>
      <c r="E215" s="22"/>
      <c r="F215" s="22"/>
      <c r="G215" s="46"/>
      <c r="H215" s="46"/>
      <c r="I215" s="22"/>
      <c r="J215" s="46"/>
      <c r="K215" s="51"/>
      <c r="L215" s="46"/>
      <c r="M215" s="54"/>
      <c r="N215" s="54"/>
      <c r="O215" s="54"/>
      <c r="P215" s="46"/>
      <c r="Q215" s="46"/>
      <c r="R215" s="46"/>
      <c r="S215" s="55"/>
      <c r="T215" s="55"/>
      <c r="U215" s="51"/>
      <c r="V215" s="51"/>
      <c r="W215" s="51"/>
      <c r="X215" s="22"/>
      <c r="Y215" s="46"/>
      <c r="Z215" s="43" t="str">
        <f t="shared" si="30"/>
        <v>214--////</v>
      </c>
      <c r="AA215" s="24">
        <f t="shared" si="31"/>
        <v>0</v>
      </c>
      <c r="AB215" s="24">
        <f t="shared" si="32"/>
        <v>0</v>
      </c>
      <c r="AC215" s="24">
        <f t="shared" si="33"/>
        <v>0</v>
      </c>
      <c r="AD215" s="24">
        <f t="shared" si="34"/>
        <v>0</v>
      </c>
      <c r="AE215" s="24">
        <f t="shared" si="35"/>
        <v>0</v>
      </c>
      <c r="AF215" s="24">
        <f t="shared" si="36"/>
        <v>0</v>
      </c>
      <c r="AG215" s="24">
        <f t="shared" si="37"/>
        <v>0</v>
      </c>
      <c r="AH215" s="24" t="b">
        <f t="shared" si="39"/>
        <v>1</v>
      </c>
      <c r="AI215" t="b">
        <f>IF(ISNA(MATCH($X215,Locality!$O:$O,0)),FALSE,EXACT(X215,INDEX(Locality!$O:$O,(MATCH($X215,Locality!$O:$O,0)))))</f>
        <v>0</v>
      </c>
    </row>
    <row r="216" spans="1:35" ht="12.75">
      <c r="A216" s="52">
        <f t="shared" si="38"/>
        <v>215</v>
      </c>
      <c r="B216" s="56"/>
      <c r="C216" s="22"/>
      <c r="D216" s="22"/>
      <c r="E216" s="22"/>
      <c r="F216" s="22"/>
      <c r="G216" s="46"/>
      <c r="H216" s="46"/>
      <c r="I216" s="22"/>
      <c r="J216" s="46"/>
      <c r="K216" s="51"/>
      <c r="L216" s="46"/>
      <c r="M216" s="54"/>
      <c r="N216" s="54"/>
      <c r="O216" s="54"/>
      <c r="P216" s="46"/>
      <c r="Q216" s="46"/>
      <c r="R216" s="46"/>
      <c r="S216" s="55"/>
      <c r="T216" s="55"/>
      <c r="U216" s="51"/>
      <c r="V216" s="51"/>
      <c r="W216" s="51"/>
      <c r="X216" s="22"/>
      <c r="Y216" s="46"/>
      <c r="Z216" s="43" t="str">
        <f t="shared" si="30"/>
        <v>215--////</v>
      </c>
      <c r="AA216" s="24">
        <f t="shared" si="31"/>
        <v>0</v>
      </c>
      <c r="AB216" s="24">
        <f t="shared" si="32"/>
        <v>0</v>
      </c>
      <c r="AC216" s="24">
        <f t="shared" si="33"/>
        <v>0</v>
      </c>
      <c r="AD216" s="24">
        <f t="shared" si="34"/>
        <v>0</v>
      </c>
      <c r="AE216" s="24">
        <f t="shared" si="35"/>
        <v>0</v>
      </c>
      <c r="AF216" s="24">
        <f t="shared" si="36"/>
        <v>0</v>
      </c>
      <c r="AG216" s="24">
        <f t="shared" si="37"/>
        <v>0</v>
      </c>
      <c r="AH216" s="24" t="b">
        <f t="shared" si="39"/>
        <v>1</v>
      </c>
      <c r="AI216" t="b">
        <f>IF(ISNA(MATCH($X216,Locality!$O:$O,0)),FALSE,EXACT(X216,INDEX(Locality!$O:$O,(MATCH($X216,Locality!$O:$O,0)))))</f>
        <v>0</v>
      </c>
    </row>
    <row r="217" spans="1:35" ht="12.75">
      <c r="A217" s="52">
        <f t="shared" si="38"/>
        <v>216</v>
      </c>
      <c r="B217" s="56"/>
      <c r="C217" s="22"/>
      <c r="D217" s="22"/>
      <c r="E217" s="22"/>
      <c r="F217" s="22"/>
      <c r="G217" s="46"/>
      <c r="H217" s="46"/>
      <c r="I217" s="22"/>
      <c r="J217" s="46"/>
      <c r="K217" s="51"/>
      <c r="L217" s="46"/>
      <c r="M217" s="54"/>
      <c r="N217" s="54"/>
      <c r="O217" s="54"/>
      <c r="P217" s="46"/>
      <c r="Q217" s="46"/>
      <c r="R217" s="46"/>
      <c r="S217" s="55"/>
      <c r="T217" s="55"/>
      <c r="U217" s="51"/>
      <c r="V217" s="51"/>
      <c r="W217" s="51"/>
      <c r="X217" s="22"/>
      <c r="Y217" s="46"/>
      <c r="Z217" s="43" t="str">
        <f t="shared" si="30"/>
        <v>216--////</v>
      </c>
      <c r="AA217" s="24">
        <f t="shared" si="31"/>
        <v>0</v>
      </c>
      <c r="AB217" s="24">
        <f t="shared" si="32"/>
        <v>0</v>
      </c>
      <c r="AC217" s="24">
        <f t="shared" si="33"/>
        <v>0</v>
      </c>
      <c r="AD217" s="24">
        <f t="shared" si="34"/>
        <v>0</v>
      </c>
      <c r="AE217" s="24">
        <f t="shared" si="35"/>
        <v>0</v>
      </c>
      <c r="AF217" s="24">
        <f t="shared" si="36"/>
        <v>0</v>
      </c>
      <c r="AG217" s="24">
        <f t="shared" si="37"/>
        <v>0</v>
      </c>
      <c r="AH217" s="24" t="b">
        <f t="shared" si="39"/>
        <v>1</v>
      </c>
      <c r="AI217" t="b">
        <f>IF(ISNA(MATCH($X217,Locality!$O:$O,0)),FALSE,EXACT(X217,INDEX(Locality!$O:$O,(MATCH($X217,Locality!$O:$O,0)))))</f>
        <v>0</v>
      </c>
    </row>
    <row r="218" spans="1:35" ht="12.75">
      <c r="A218" s="52">
        <f t="shared" si="38"/>
        <v>217</v>
      </c>
      <c r="B218" s="56"/>
      <c r="C218" s="22"/>
      <c r="D218" s="22"/>
      <c r="E218" s="22"/>
      <c r="F218" s="22"/>
      <c r="G218" s="46"/>
      <c r="H218" s="46"/>
      <c r="I218" s="22"/>
      <c r="J218" s="46"/>
      <c r="K218" s="51"/>
      <c r="L218" s="46"/>
      <c r="M218" s="54"/>
      <c r="N218" s="54"/>
      <c r="O218" s="54"/>
      <c r="P218" s="46"/>
      <c r="Q218" s="46"/>
      <c r="R218" s="46"/>
      <c r="S218" s="55"/>
      <c r="T218" s="55"/>
      <c r="U218" s="51"/>
      <c r="V218" s="51"/>
      <c r="W218" s="51"/>
      <c r="X218" s="22"/>
      <c r="Y218" s="46"/>
      <c r="Z218" s="43" t="str">
        <f t="shared" si="30"/>
        <v>217--////</v>
      </c>
      <c r="AA218" s="24">
        <f t="shared" si="31"/>
        <v>0</v>
      </c>
      <c r="AB218" s="24">
        <f t="shared" si="32"/>
        <v>0</v>
      </c>
      <c r="AC218" s="24">
        <f t="shared" si="33"/>
        <v>0</v>
      </c>
      <c r="AD218" s="24">
        <f t="shared" si="34"/>
        <v>0</v>
      </c>
      <c r="AE218" s="24">
        <f t="shared" si="35"/>
        <v>0</v>
      </c>
      <c r="AF218" s="24">
        <f t="shared" si="36"/>
        <v>0</v>
      </c>
      <c r="AG218" s="24">
        <f t="shared" si="37"/>
        <v>0</v>
      </c>
      <c r="AH218" s="24" t="b">
        <f t="shared" si="39"/>
        <v>1</v>
      </c>
      <c r="AI218" t="b">
        <f>IF(ISNA(MATCH($X218,Locality!$O:$O,0)),FALSE,EXACT(X218,INDEX(Locality!$O:$O,(MATCH($X218,Locality!$O:$O,0)))))</f>
        <v>0</v>
      </c>
    </row>
    <row r="219" spans="1:35" ht="12.75">
      <c r="A219" s="52">
        <f t="shared" si="38"/>
        <v>218</v>
      </c>
      <c r="B219" s="56"/>
      <c r="C219" s="22"/>
      <c r="D219" s="22"/>
      <c r="E219" s="22"/>
      <c r="F219" s="22"/>
      <c r="G219" s="46"/>
      <c r="H219" s="46"/>
      <c r="I219" s="22"/>
      <c r="J219" s="46"/>
      <c r="K219" s="51"/>
      <c r="L219" s="46"/>
      <c r="M219" s="54"/>
      <c r="N219" s="54"/>
      <c r="O219" s="54"/>
      <c r="P219" s="46"/>
      <c r="Q219" s="46"/>
      <c r="R219" s="46"/>
      <c r="S219" s="55"/>
      <c r="T219" s="55"/>
      <c r="U219" s="51"/>
      <c r="V219" s="51"/>
      <c r="W219" s="51"/>
      <c r="X219" s="22"/>
      <c r="Y219" s="46"/>
      <c r="Z219" s="43" t="str">
        <f t="shared" si="30"/>
        <v>218--////</v>
      </c>
      <c r="AA219" s="24">
        <f t="shared" si="31"/>
        <v>0</v>
      </c>
      <c r="AB219" s="24">
        <f t="shared" si="32"/>
        <v>0</v>
      </c>
      <c r="AC219" s="24">
        <f t="shared" si="33"/>
        <v>0</v>
      </c>
      <c r="AD219" s="24">
        <f t="shared" si="34"/>
        <v>0</v>
      </c>
      <c r="AE219" s="24">
        <f t="shared" si="35"/>
        <v>0</v>
      </c>
      <c r="AF219" s="24">
        <f t="shared" si="36"/>
        <v>0</v>
      </c>
      <c r="AG219" s="24">
        <f t="shared" si="37"/>
        <v>0</v>
      </c>
      <c r="AH219" s="24" t="b">
        <f t="shared" si="39"/>
        <v>1</v>
      </c>
      <c r="AI219" t="b">
        <f>IF(ISNA(MATCH($X219,Locality!$O:$O,0)),FALSE,EXACT(X219,INDEX(Locality!$O:$O,(MATCH($X219,Locality!$O:$O,0)))))</f>
        <v>0</v>
      </c>
    </row>
    <row r="220" spans="1:35" ht="12.75">
      <c r="A220" s="52">
        <f t="shared" si="38"/>
        <v>219</v>
      </c>
      <c r="B220" s="56"/>
      <c r="C220" s="22"/>
      <c r="D220" s="22"/>
      <c r="E220" s="22"/>
      <c r="F220" s="22"/>
      <c r="G220" s="46"/>
      <c r="H220" s="46"/>
      <c r="I220" s="22"/>
      <c r="J220" s="46"/>
      <c r="K220" s="51"/>
      <c r="L220" s="46"/>
      <c r="M220" s="54"/>
      <c r="N220" s="54"/>
      <c r="O220" s="54"/>
      <c r="P220" s="46"/>
      <c r="Q220" s="46"/>
      <c r="R220" s="46"/>
      <c r="S220" s="55"/>
      <c r="T220" s="55"/>
      <c r="U220" s="51"/>
      <c r="V220" s="51"/>
      <c r="W220" s="51"/>
      <c r="X220" s="22"/>
      <c r="Y220" s="46"/>
      <c r="Z220" s="43" t="str">
        <f t="shared" si="30"/>
        <v>219--////</v>
      </c>
      <c r="AA220" s="24">
        <f t="shared" si="31"/>
        <v>0</v>
      </c>
      <c r="AB220" s="24">
        <f t="shared" si="32"/>
        <v>0</v>
      </c>
      <c r="AC220" s="24">
        <f t="shared" si="33"/>
        <v>0</v>
      </c>
      <c r="AD220" s="24">
        <f t="shared" si="34"/>
        <v>0</v>
      </c>
      <c r="AE220" s="24">
        <f t="shared" si="35"/>
        <v>0</v>
      </c>
      <c r="AF220" s="24">
        <f t="shared" si="36"/>
        <v>0</v>
      </c>
      <c r="AG220" s="24">
        <f t="shared" si="37"/>
        <v>0</v>
      </c>
      <c r="AH220" s="24" t="b">
        <f t="shared" si="39"/>
        <v>1</v>
      </c>
      <c r="AI220" t="b">
        <f>IF(ISNA(MATCH($X220,Locality!$O:$O,0)),FALSE,EXACT(X220,INDEX(Locality!$O:$O,(MATCH($X220,Locality!$O:$O,0)))))</f>
        <v>0</v>
      </c>
    </row>
    <row r="221" spans="1:35" ht="12.75">
      <c r="A221" s="52">
        <f t="shared" si="38"/>
        <v>220</v>
      </c>
      <c r="B221" s="56"/>
      <c r="C221" s="22"/>
      <c r="D221" s="22"/>
      <c r="E221" s="22"/>
      <c r="F221" s="22"/>
      <c r="G221" s="46"/>
      <c r="H221" s="46"/>
      <c r="I221" s="22"/>
      <c r="J221" s="46"/>
      <c r="K221" s="51"/>
      <c r="L221" s="46"/>
      <c r="M221" s="54"/>
      <c r="N221" s="54"/>
      <c r="O221" s="54"/>
      <c r="P221" s="46"/>
      <c r="Q221" s="46"/>
      <c r="R221" s="46"/>
      <c r="S221" s="55"/>
      <c r="T221" s="55"/>
      <c r="U221" s="51"/>
      <c r="V221" s="51"/>
      <c r="W221" s="51"/>
      <c r="X221" s="22"/>
      <c r="Y221" s="46"/>
      <c r="Z221" s="43" t="str">
        <f t="shared" si="30"/>
        <v>220--////</v>
      </c>
      <c r="AA221" s="24">
        <f t="shared" si="31"/>
        <v>0</v>
      </c>
      <c r="AB221" s="24">
        <f t="shared" si="32"/>
        <v>0</v>
      </c>
      <c r="AC221" s="24">
        <f t="shared" si="33"/>
        <v>0</v>
      </c>
      <c r="AD221" s="24">
        <f t="shared" si="34"/>
        <v>0</v>
      </c>
      <c r="AE221" s="24">
        <f t="shared" si="35"/>
        <v>0</v>
      </c>
      <c r="AF221" s="24">
        <f t="shared" si="36"/>
        <v>0</v>
      </c>
      <c r="AG221" s="24">
        <f t="shared" si="37"/>
        <v>0</v>
      </c>
      <c r="AH221" s="24" t="b">
        <f t="shared" si="39"/>
        <v>1</v>
      </c>
      <c r="AI221" t="b">
        <f>IF(ISNA(MATCH($X221,Locality!$O:$O,0)),FALSE,EXACT(X221,INDEX(Locality!$O:$O,(MATCH($X221,Locality!$O:$O,0)))))</f>
        <v>0</v>
      </c>
    </row>
    <row r="222" spans="1:35" ht="12.75">
      <c r="A222" s="52">
        <f t="shared" si="38"/>
        <v>221</v>
      </c>
      <c r="B222" s="56"/>
      <c r="C222" s="22"/>
      <c r="D222" s="22"/>
      <c r="E222" s="22"/>
      <c r="F222" s="22"/>
      <c r="G222" s="46"/>
      <c r="H222" s="46"/>
      <c r="I222" s="22"/>
      <c r="J222" s="46"/>
      <c r="K222" s="51"/>
      <c r="L222" s="46"/>
      <c r="M222" s="54"/>
      <c r="N222" s="54"/>
      <c r="O222" s="54"/>
      <c r="P222" s="46"/>
      <c r="Q222" s="46"/>
      <c r="R222" s="46"/>
      <c r="S222" s="55"/>
      <c r="T222" s="55"/>
      <c r="U222" s="51"/>
      <c r="V222" s="51"/>
      <c r="W222" s="51"/>
      <c r="X222" s="22"/>
      <c r="Y222" s="46"/>
      <c r="Z222" s="43" t="str">
        <f t="shared" si="30"/>
        <v>221--////</v>
      </c>
      <c r="AA222" s="24">
        <f t="shared" si="31"/>
        <v>0</v>
      </c>
      <c r="AB222" s="24">
        <f t="shared" si="32"/>
        <v>0</v>
      </c>
      <c r="AC222" s="24">
        <f t="shared" si="33"/>
        <v>0</v>
      </c>
      <c r="AD222" s="24">
        <f t="shared" si="34"/>
        <v>0</v>
      </c>
      <c r="AE222" s="24">
        <f t="shared" si="35"/>
        <v>0</v>
      </c>
      <c r="AF222" s="24">
        <f t="shared" si="36"/>
        <v>0</v>
      </c>
      <c r="AG222" s="24">
        <f t="shared" si="37"/>
        <v>0</v>
      </c>
      <c r="AH222" s="24" t="b">
        <f t="shared" si="39"/>
        <v>1</v>
      </c>
      <c r="AI222" t="b">
        <f>IF(ISNA(MATCH($X222,Locality!$O:$O,0)),FALSE,EXACT(X222,INDEX(Locality!$O:$O,(MATCH($X222,Locality!$O:$O,0)))))</f>
        <v>0</v>
      </c>
    </row>
    <row r="223" spans="1:35" ht="12.75">
      <c r="A223" s="52">
        <f t="shared" si="38"/>
        <v>222</v>
      </c>
      <c r="B223" s="56"/>
      <c r="C223" s="22"/>
      <c r="D223" s="22"/>
      <c r="E223" s="22"/>
      <c r="F223" s="22"/>
      <c r="G223" s="46"/>
      <c r="H223" s="46"/>
      <c r="I223" s="22"/>
      <c r="J223" s="46"/>
      <c r="K223" s="51"/>
      <c r="L223" s="46"/>
      <c r="M223" s="54"/>
      <c r="N223" s="54"/>
      <c r="O223" s="54"/>
      <c r="P223" s="46"/>
      <c r="Q223" s="46"/>
      <c r="R223" s="46"/>
      <c r="S223" s="55"/>
      <c r="T223" s="55"/>
      <c r="U223" s="51"/>
      <c r="V223" s="51"/>
      <c r="W223" s="51"/>
      <c r="X223" s="22"/>
      <c r="Y223" s="46"/>
      <c r="Z223" s="43" t="str">
        <f t="shared" si="30"/>
        <v>222--////</v>
      </c>
      <c r="AA223" s="24">
        <f t="shared" si="31"/>
        <v>0</v>
      </c>
      <c r="AB223" s="24">
        <f t="shared" si="32"/>
        <v>0</v>
      </c>
      <c r="AC223" s="24">
        <f t="shared" si="33"/>
        <v>0</v>
      </c>
      <c r="AD223" s="24">
        <f t="shared" si="34"/>
        <v>0</v>
      </c>
      <c r="AE223" s="24">
        <f t="shared" si="35"/>
        <v>0</v>
      </c>
      <c r="AF223" s="24">
        <f t="shared" si="36"/>
        <v>0</v>
      </c>
      <c r="AG223" s="24">
        <f t="shared" si="37"/>
        <v>0</v>
      </c>
      <c r="AH223" s="24" t="b">
        <f t="shared" si="39"/>
        <v>1</v>
      </c>
      <c r="AI223" t="b">
        <f>IF(ISNA(MATCH($X223,Locality!$O:$O,0)),FALSE,EXACT(X223,INDEX(Locality!$O:$O,(MATCH($X223,Locality!$O:$O,0)))))</f>
        <v>0</v>
      </c>
    </row>
    <row r="224" spans="1:35" ht="12.75">
      <c r="A224" s="52">
        <f t="shared" si="38"/>
        <v>223</v>
      </c>
      <c r="B224" s="56"/>
      <c r="C224" s="22"/>
      <c r="D224" s="22"/>
      <c r="E224" s="22"/>
      <c r="F224" s="22"/>
      <c r="G224" s="46"/>
      <c r="H224" s="46"/>
      <c r="I224" s="22"/>
      <c r="J224" s="46"/>
      <c r="K224" s="51"/>
      <c r="L224" s="46"/>
      <c r="M224" s="54"/>
      <c r="N224" s="54"/>
      <c r="O224" s="54"/>
      <c r="P224" s="46"/>
      <c r="Q224" s="46"/>
      <c r="R224" s="46"/>
      <c r="S224" s="55"/>
      <c r="T224" s="55"/>
      <c r="U224" s="51"/>
      <c r="V224" s="51"/>
      <c r="W224" s="51"/>
      <c r="X224" s="22"/>
      <c r="Y224" s="46"/>
      <c r="Z224" s="43" t="str">
        <f t="shared" si="30"/>
        <v>223--////</v>
      </c>
      <c r="AA224" s="24">
        <f t="shared" si="31"/>
        <v>0</v>
      </c>
      <c r="AB224" s="24">
        <f t="shared" si="32"/>
        <v>0</v>
      </c>
      <c r="AC224" s="24">
        <f t="shared" si="33"/>
        <v>0</v>
      </c>
      <c r="AD224" s="24">
        <f t="shared" si="34"/>
        <v>0</v>
      </c>
      <c r="AE224" s="24">
        <f t="shared" si="35"/>
        <v>0</v>
      </c>
      <c r="AF224" s="24">
        <f t="shared" si="36"/>
        <v>0</v>
      </c>
      <c r="AG224" s="24">
        <f t="shared" si="37"/>
        <v>0</v>
      </c>
      <c r="AH224" s="24" t="b">
        <f t="shared" si="39"/>
        <v>1</v>
      </c>
      <c r="AI224" t="b">
        <f>IF(ISNA(MATCH($X224,Locality!$O:$O,0)),FALSE,EXACT(X224,INDEX(Locality!$O:$O,(MATCH($X224,Locality!$O:$O,0)))))</f>
        <v>0</v>
      </c>
    </row>
    <row r="225" spans="1:35" ht="12.75">
      <c r="A225" s="52">
        <f t="shared" si="38"/>
        <v>224</v>
      </c>
      <c r="B225" s="56"/>
      <c r="C225" s="22"/>
      <c r="D225" s="22"/>
      <c r="E225" s="22"/>
      <c r="F225" s="22"/>
      <c r="G225" s="46"/>
      <c r="H225" s="46"/>
      <c r="I225" s="22"/>
      <c r="J225" s="46"/>
      <c r="K225" s="51"/>
      <c r="L225" s="46"/>
      <c r="M225" s="54"/>
      <c r="N225" s="54"/>
      <c r="O225" s="54"/>
      <c r="P225" s="46"/>
      <c r="Q225" s="46"/>
      <c r="R225" s="46"/>
      <c r="S225" s="55"/>
      <c r="T225" s="55"/>
      <c r="U225" s="51"/>
      <c r="V225" s="51"/>
      <c r="W225" s="51"/>
      <c r="X225" s="22"/>
      <c r="Y225" s="46"/>
      <c r="Z225" s="43" t="str">
        <f t="shared" si="30"/>
        <v>224--////</v>
      </c>
      <c r="AA225" s="24">
        <f t="shared" si="31"/>
        <v>0</v>
      </c>
      <c r="AB225" s="24">
        <f t="shared" si="32"/>
        <v>0</v>
      </c>
      <c r="AC225" s="24">
        <f t="shared" si="33"/>
        <v>0</v>
      </c>
      <c r="AD225" s="24">
        <f t="shared" si="34"/>
        <v>0</v>
      </c>
      <c r="AE225" s="24">
        <f t="shared" si="35"/>
        <v>0</v>
      </c>
      <c r="AF225" s="24">
        <f t="shared" si="36"/>
        <v>0</v>
      </c>
      <c r="AG225" s="24">
        <f t="shared" si="37"/>
        <v>0</v>
      </c>
      <c r="AH225" s="24" t="b">
        <f t="shared" si="39"/>
        <v>1</v>
      </c>
      <c r="AI225" t="b">
        <f>IF(ISNA(MATCH($X225,Locality!$O:$O,0)),FALSE,EXACT(X225,INDEX(Locality!$O:$O,(MATCH($X225,Locality!$O:$O,0)))))</f>
        <v>0</v>
      </c>
    </row>
    <row r="226" spans="1:35" ht="12.75">
      <c r="A226" s="52">
        <f t="shared" si="38"/>
        <v>225</v>
      </c>
      <c r="B226" s="56"/>
      <c r="C226" s="22"/>
      <c r="D226" s="22"/>
      <c r="E226" s="22"/>
      <c r="F226" s="22"/>
      <c r="G226" s="46"/>
      <c r="H226" s="46"/>
      <c r="I226" s="22"/>
      <c r="J226" s="46"/>
      <c r="K226" s="51"/>
      <c r="L226" s="46"/>
      <c r="M226" s="54"/>
      <c r="N226" s="54"/>
      <c r="O226" s="54"/>
      <c r="P226" s="46"/>
      <c r="Q226" s="46"/>
      <c r="R226" s="46"/>
      <c r="S226" s="55"/>
      <c r="T226" s="55"/>
      <c r="U226" s="51"/>
      <c r="V226" s="51"/>
      <c r="W226" s="51"/>
      <c r="X226" s="22"/>
      <c r="Y226" s="46"/>
      <c r="Z226" s="43" t="str">
        <f t="shared" si="30"/>
        <v>225--////</v>
      </c>
      <c r="AA226" s="24">
        <f t="shared" si="31"/>
        <v>0</v>
      </c>
      <c r="AB226" s="24">
        <f t="shared" si="32"/>
        <v>0</v>
      </c>
      <c r="AC226" s="24">
        <f t="shared" si="33"/>
        <v>0</v>
      </c>
      <c r="AD226" s="24">
        <f t="shared" si="34"/>
        <v>0</v>
      </c>
      <c r="AE226" s="24">
        <f t="shared" si="35"/>
        <v>0</v>
      </c>
      <c r="AF226" s="24">
        <f t="shared" si="36"/>
        <v>0</v>
      </c>
      <c r="AG226" s="24">
        <f t="shared" si="37"/>
        <v>0</v>
      </c>
      <c r="AH226" s="24" t="b">
        <f t="shared" si="39"/>
        <v>1</v>
      </c>
      <c r="AI226" t="b">
        <f>IF(ISNA(MATCH($X226,Locality!$O:$O,0)),FALSE,EXACT(X226,INDEX(Locality!$O:$O,(MATCH($X226,Locality!$O:$O,0)))))</f>
        <v>0</v>
      </c>
    </row>
    <row r="227" spans="1:35" ht="12.75">
      <c r="A227" s="52">
        <f t="shared" si="38"/>
        <v>226</v>
      </c>
      <c r="B227" s="56"/>
      <c r="C227" s="22"/>
      <c r="D227" s="22"/>
      <c r="E227" s="22"/>
      <c r="F227" s="22"/>
      <c r="G227" s="46"/>
      <c r="H227" s="46"/>
      <c r="I227" s="22"/>
      <c r="J227" s="46"/>
      <c r="K227" s="51"/>
      <c r="L227" s="46"/>
      <c r="M227" s="54"/>
      <c r="N227" s="54"/>
      <c r="O227" s="54"/>
      <c r="P227" s="46"/>
      <c r="Q227" s="46"/>
      <c r="R227" s="46"/>
      <c r="S227" s="55"/>
      <c r="T227" s="55"/>
      <c r="U227" s="51"/>
      <c r="V227" s="51"/>
      <c r="W227" s="51"/>
      <c r="X227" s="22"/>
      <c r="Y227" s="46"/>
      <c r="Z227" s="43" t="str">
        <f t="shared" si="30"/>
        <v>226--////</v>
      </c>
      <c r="AA227" s="24">
        <f t="shared" si="31"/>
        <v>0</v>
      </c>
      <c r="AB227" s="24">
        <f t="shared" si="32"/>
        <v>0</v>
      </c>
      <c r="AC227" s="24">
        <f t="shared" si="33"/>
        <v>0</v>
      </c>
      <c r="AD227" s="24">
        <f t="shared" si="34"/>
        <v>0</v>
      </c>
      <c r="AE227" s="24">
        <f t="shared" si="35"/>
        <v>0</v>
      </c>
      <c r="AF227" s="24">
        <f t="shared" si="36"/>
        <v>0</v>
      </c>
      <c r="AG227" s="24">
        <f t="shared" si="37"/>
        <v>0</v>
      </c>
      <c r="AH227" s="24" t="b">
        <f t="shared" si="39"/>
        <v>1</v>
      </c>
      <c r="AI227" t="b">
        <f>IF(ISNA(MATCH($X227,Locality!$O:$O,0)),FALSE,EXACT(X227,INDEX(Locality!$O:$O,(MATCH($X227,Locality!$O:$O,0)))))</f>
        <v>0</v>
      </c>
    </row>
    <row r="228" spans="1:35" ht="12.75">
      <c r="A228" s="52">
        <f t="shared" si="38"/>
        <v>227</v>
      </c>
      <c r="B228" s="56"/>
      <c r="C228" s="22"/>
      <c r="D228" s="22"/>
      <c r="E228" s="22"/>
      <c r="F228" s="22"/>
      <c r="G228" s="46"/>
      <c r="H228" s="46"/>
      <c r="I228" s="22"/>
      <c r="J228" s="46"/>
      <c r="K228" s="51"/>
      <c r="L228" s="46"/>
      <c r="M228" s="54"/>
      <c r="N228" s="54"/>
      <c r="O228" s="54"/>
      <c r="P228" s="46"/>
      <c r="Q228" s="46"/>
      <c r="R228" s="46"/>
      <c r="S228" s="55"/>
      <c r="T228" s="55"/>
      <c r="U228" s="51"/>
      <c r="V228" s="51"/>
      <c r="W228" s="51"/>
      <c r="X228" s="22"/>
      <c r="Y228" s="46"/>
      <c r="Z228" s="43" t="str">
        <f t="shared" si="30"/>
        <v>227--////</v>
      </c>
      <c r="AA228" s="24">
        <f t="shared" si="31"/>
        <v>0</v>
      </c>
      <c r="AB228" s="24">
        <f t="shared" si="32"/>
        <v>0</v>
      </c>
      <c r="AC228" s="24">
        <f t="shared" si="33"/>
        <v>0</v>
      </c>
      <c r="AD228" s="24">
        <f t="shared" si="34"/>
        <v>0</v>
      </c>
      <c r="AE228" s="24">
        <f t="shared" si="35"/>
        <v>0</v>
      </c>
      <c r="AF228" s="24">
        <f t="shared" si="36"/>
        <v>0</v>
      </c>
      <c r="AG228" s="24">
        <f t="shared" si="37"/>
        <v>0</v>
      </c>
      <c r="AH228" s="24" t="b">
        <f t="shared" si="39"/>
        <v>1</v>
      </c>
      <c r="AI228" t="b">
        <f>IF(ISNA(MATCH($X228,Locality!$O:$O,0)),FALSE,EXACT(X228,INDEX(Locality!$O:$O,(MATCH($X228,Locality!$O:$O,0)))))</f>
        <v>0</v>
      </c>
    </row>
    <row r="229" spans="1:35" ht="12.75">
      <c r="A229" s="52">
        <f t="shared" si="38"/>
        <v>228</v>
      </c>
      <c r="B229" s="56"/>
      <c r="C229" s="22"/>
      <c r="D229" s="22"/>
      <c r="E229" s="22"/>
      <c r="F229" s="22"/>
      <c r="G229" s="46"/>
      <c r="H229" s="46"/>
      <c r="I229" s="22"/>
      <c r="J229" s="46"/>
      <c r="K229" s="51"/>
      <c r="L229" s="46"/>
      <c r="M229" s="54"/>
      <c r="N229" s="54"/>
      <c r="O229" s="54"/>
      <c r="P229" s="46"/>
      <c r="Q229" s="46"/>
      <c r="R229" s="46"/>
      <c r="S229" s="55"/>
      <c r="T229" s="55"/>
      <c r="U229" s="51"/>
      <c r="V229" s="51"/>
      <c r="W229" s="51"/>
      <c r="X229" s="22"/>
      <c r="Y229" s="46"/>
      <c r="Z229" s="43" t="str">
        <f t="shared" si="30"/>
        <v>228--////</v>
      </c>
      <c r="AA229" s="24">
        <f t="shared" si="31"/>
        <v>0</v>
      </c>
      <c r="AB229" s="24">
        <f t="shared" si="32"/>
        <v>0</v>
      </c>
      <c r="AC229" s="24">
        <f t="shared" si="33"/>
        <v>0</v>
      </c>
      <c r="AD229" s="24">
        <f t="shared" si="34"/>
        <v>0</v>
      </c>
      <c r="AE229" s="24">
        <f t="shared" si="35"/>
        <v>0</v>
      </c>
      <c r="AF229" s="24">
        <f t="shared" si="36"/>
        <v>0</v>
      </c>
      <c r="AG229" s="24">
        <f t="shared" si="37"/>
        <v>0</v>
      </c>
      <c r="AH229" s="24" t="b">
        <f t="shared" si="39"/>
        <v>1</v>
      </c>
      <c r="AI229" t="b">
        <f>IF(ISNA(MATCH($X229,Locality!$O:$O,0)),FALSE,EXACT(X229,INDEX(Locality!$O:$O,(MATCH($X229,Locality!$O:$O,0)))))</f>
        <v>0</v>
      </c>
    </row>
    <row r="230" spans="1:35" ht="12.75">
      <c r="A230" s="52">
        <f t="shared" si="38"/>
        <v>229</v>
      </c>
      <c r="B230" s="56"/>
      <c r="C230" s="22"/>
      <c r="D230" s="22"/>
      <c r="E230" s="22"/>
      <c r="F230" s="22"/>
      <c r="G230" s="46"/>
      <c r="H230" s="46"/>
      <c r="I230" s="22"/>
      <c r="J230" s="46"/>
      <c r="K230" s="51"/>
      <c r="L230" s="46"/>
      <c r="M230" s="54"/>
      <c r="N230" s="54"/>
      <c r="O230" s="54"/>
      <c r="P230" s="46"/>
      <c r="Q230" s="46"/>
      <c r="R230" s="46"/>
      <c r="S230" s="55"/>
      <c r="T230" s="55"/>
      <c r="U230" s="51"/>
      <c r="V230" s="51"/>
      <c r="W230" s="51"/>
      <c r="X230" s="22"/>
      <c r="Y230" s="46"/>
      <c r="Z230" s="43" t="str">
        <f t="shared" si="30"/>
        <v>229--////</v>
      </c>
      <c r="AA230" s="24">
        <f t="shared" si="31"/>
        <v>0</v>
      </c>
      <c r="AB230" s="24">
        <f t="shared" si="32"/>
        <v>0</v>
      </c>
      <c r="AC230" s="24">
        <f t="shared" si="33"/>
        <v>0</v>
      </c>
      <c r="AD230" s="24">
        <f t="shared" si="34"/>
        <v>0</v>
      </c>
      <c r="AE230" s="24">
        <f t="shared" si="35"/>
        <v>0</v>
      </c>
      <c r="AF230" s="24">
        <f t="shared" si="36"/>
        <v>0</v>
      </c>
      <c r="AG230" s="24">
        <f t="shared" si="37"/>
        <v>0</v>
      </c>
      <c r="AH230" s="24" t="b">
        <f t="shared" si="39"/>
        <v>1</v>
      </c>
      <c r="AI230" t="b">
        <f>IF(ISNA(MATCH($X230,Locality!$O:$O,0)),FALSE,EXACT(X230,INDEX(Locality!$O:$O,(MATCH($X230,Locality!$O:$O,0)))))</f>
        <v>0</v>
      </c>
    </row>
    <row r="231" spans="1:35" ht="12.75">
      <c r="A231" s="52">
        <f t="shared" si="38"/>
        <v>230</v>
      </c>
      <c r="B231" s="56"/>
      <c r="C231" s="22"/>
      <c r="D231" s="22"/>
      <c r="E231" s="22"/>
      <c r="F231" s="22"/>
      <c r="G231" s="46"/>
      <c r="H231" s="46"/>
      <c r="I231" s="22"/>
      <c r="J231" s="46"/>
      <c r="K231" s="51"/>
      <c r="L231" s="46"/>
      <c r="M231" s="54"/>
      <c r="N231" s="54"/>
      <c r="O231" s="54"/>
      <c r="P231" s="46"/>
      <c r="Q231" s="46"/>
      <c r="R231" s="46"/>
      <c r="S231" s="55"/>
      <c r="T231" s="55"/>
      <c r="U231" s="51"/>
      <c r="V231" s="51"/>
      <c r="W231" s="51"/>
      <c r="X231" s="22"/>
      <c r="Y231" s="46"/>
      <c r="Z231" s="43" t="str">
        <f t="shared" si="30"/>
        <v>230--////</v>
      </c>
      <c r="AA231" s="24">
        <f t="shared" si="31"/>
        <v>0</v>
      </c>
      <c r="AB231" s="24">
        <f t="shared" si="32"/>
        <v>0</v>
      </c>
      <c r="AC231" s="24">
        <f t="shared" si="33"/>
        <v>0</v>
      </c>
      <c r="AD231" s="24">
        <f t="shared" si="34"/>
        <v>0</v>
      </c>
      <c r="AE231" s="24">
        <f t="shared" si="35"/>
        <v>0</v>
      </c>
      <c r="AF231" s="24">
        <f t="shared" si="36"/>
        <v>0</v>
      </c>
      <c r="AG231" s="24">
        <f t="shared" si="37"/>
        <v>0</v>
      </c>
      <c r="AH231" s="24" t="b">
        <f t="shared" si="39"/>
        <v>1</v>
      </c>
      <c r="AI231" t="b">
        <f>IF(ISNA(MATCH($X231,Locality!$O:$O,0)),FALSE,EXACT(X231,INDEX(Locality!$O:$O,(MATCH($X231,Locality!$O:$O,0)))))</f>
        <v>0</v>
      </c>
    </row>
    <row r="232" spans="1:35" ht="12.75">
      <c r="A232" s="52">
        <f t="shared" si="38"/>
        <v>231</v>
      </c>
      <c r="B232" s="56"/>
      <c r="C232" s="22"/>
      <c r="D232" s="22"/>
      <c r="E232" s="22"/>
      <c r="F232" s="22"/>
      <c r="G232" s="46"/>
      <c r="H232" s="46"/>
      <c r="I232" s="22"/>
      <c r="J232" s="46"/>
      <c r="K232" s="51"/>
      <c r="L232" s="46"/>
      <c r="M232" s="54"/>
      <c r="N232" s="54"/>
      <c r="O232" s="54"/>
      <c r="P232" s="46"/>
      <c r="Q232" s="46"/>
      <c r="R232" s="46"/>
      <c r="S232" s="55"/>
      <c r="T232" s="55"/>
      <c r="U232" s="51"/>
      <c r="V232" s="51"/>
      <c r="W232" s="51"/>
      <c r="X232" s="22"/>
      <c r="Y232" s="46"/>
      <c r="Z232" s="43" t="str">
        <f t="shared" si="30"/>
        <v>231--////</v>
      </c>
      <c r="AA232" s="24">
        <f t="shared" si="31"/>
        <v>0</v>
      </c>
      <c r="AB232" s="24">
        <f t="shared" si="32"/>
        <v>0</v>
      </c>
      <c r="AC232" s="24">
        <f t="shared" si="33"/>
        <v>0</v>
      </c>
      <c r="AD232" s="24">
        <f t="shared" si="34"/>
        <v>0</v>
      </c>
      <c r="AE232" s="24">
        <f t="shared" si="35"/>
        <v>0</v>
      </c>
      <c r="AF232" s="24">
        <f t="shared" si="36"/>
        <v>0</v>
      </c>
      <c r="AG232" s="24">
        <f t="shared" si="37"/>
        <v>0</v>
      </c>
      <c r="AH232" s="24" t="b">
        <f t="shared" si="39"/>
        <v>1</v>
      </c>
      <c r="AI232" t="b">
        <f>IF(ISNA(MATCH($X232,Locality!$O:$O,0)),FALSE,EXACT(X232,INDEX(Locality!$O:$O,(MATCH($X232,Locality!$O:$O,0)))))</f>
        <v>0</v>
      </c>
    </row>
    <row r="233" spans="1:35" ht="12.75">
      <c r="A233" s="52">
        <f t="shared" si="38"/>
        <v>232</v>
      </c>
      <c r="B233" s="56"/>
      <c r="C233" s="22"/>
      <c r="D233" s="22"/>
      <c r="E233" s="22"/>
      <c r="F233" s="22"/>
      <c r="G233" s="46"/>
      <c r="H233" s="46"/>
      <c r="I233" s="22"/>
      <c r="J233" s="46"/>
      <c r="K233" s="51"/>
      <c r="L233" s="46"/>
      <c r="M233" s="54"/>
      <c r="N233" s="54"/>
      <c r="O233" s="54"/>
      <c r="P233" s="46"/>
      <c r="Q233" s="46"/>
      <c r="R233" s="46"/>
      <c r="S233" s="55"/>
      <c r="T233" s="55"/>
      <c r="U233" s="51"/>
      <c r="V233" s="51"/>
      <c r="W233" s="51"/>
      <c r="X233" s="22"/>
      <c r="Y233" s="46"/>
      <c r="Z233" s="43" t="str">
        <f t="shared" si="30"/>
        <v>232--////</v>
      </c>
      <c r="AA233" s="24">
        <f t="shared" si="31"/>
        <v>0</v>
      </c>
      <c r="AB233" s="24">
        <f t="shared" si="32"/>
        <v>0</v>
      </c>
      <c r="AC233" s="24">
        <f t="shared" si="33"/>
        <v>0</v>
      </c>
      <c r="AD233" s="24">
        <f t="shared" si="34"/>
        <v>0</v>
      </c>
      <c r="AE233" s="24">
        <f t="shared" si="35"/>
        <v>0</v>
      </c>
      <c r="AF233" s="24">
        <f t="shared" si="36"/>
        <v>0</v>
      </c>
      <c r="AG233" s="24">
        <f t="shared" si="37"/>
        <v>0</v>
      </c>
      <c r="AH233" s="24" t="b">
        <f t="shared" si="39"/>
        <v>1</v>
      </c>
      <c r="AI233" t="b">
        <f>IF(ISNA(MATCH($X233,Locality!$O:$O,0)),FALSE,EXACT(X233,INDEX(Locality!$O:$O,(MATCH($X233,Locality!$O:$O,0)))))</f>
        <v>0</v>
      </c>
    </row>
    <row r="234" spans="1:35" ht="12.75">
      <c r="A234" s="52">
        <f t="shared" si="38"/>
        <v>233</v>
      </c>
      <c r="B234" s="56"/>
      <c r="C234" s="22"/>
      <c r="D234" s="22"/>
      <c r="E234" s="22"/>
      <c r="F234" s="22"/>
      <c r="G234" s="46"/>
      <c r="H234" s="46"/>
      <c r="I234" s="22"/>
      <c r="J234" s="46"/>
      <c r="K234" s="51"/>
      <c r="L234" s="46"/>
      <c r="M234" s="54"/>
      <c r="N234" s="54"/>
      <c r="O234" s="54"/>
      <c r="P234" s="46"/>
      <c r="Q234" s="46"/>
      <c r="R234" s="46"/>
      <c r="S234" s="55"/>
      <c r="T234" s="55"/>
      <c r="U234" s="51"/>
      <c r="V234" s="51"/>
      <c r="W234" s="51"/>
      <c r="X234" s="22"/>
      <c r="Y234" s="46"/>
      <c r="Z234" s="43" t="str">
        <f t="shared" si="30"/>
        <v>233--////</v>
      </c>
      <c r="AA234" s="24">
        <f t="shared" si="31"/>
        <v>0</v>
      </c>
      <c r="AB234" s="24">
        <f t="shared" si="32"/>
        <v>0</v>
      </c>
      <c r="AC234" s="24">
        <f t="shared" si="33"/>
        <v>0</v>
      </c>
      <c r="AD234" s="24">
        <f t="shared" si="34"/>
        <v>0</v>
      </c>
      <c r="AE234" s="24">
        <f t="shared" si="35"/>
        <v>0</v>
      </c>
      <c r="AF234" s="24">
        <f t="shared" si="36"/>
        <v>0</v>
      </c>
      <c r="AG234" s="24">
        <f t="shared" si="37"/>
        <v>0</v>
      </c>
      <c r="AH234" s="24" t="b">
        <f t="shared" si="39"/>
        <v>1</v>
      </c>
      <c r="AI234" t="b">
        <f>IF(ISNA(MATCH($X234,Locality!$O:$O,0)),FALSE,EXACT(X234,INDEX(Locality!$O:$O,(MATCH($X234,Locality!$O:$O,0)))))</f>
        <v>0</v>
      </c>
    </row>
    <row r="235" spans="1:35" ht="12.75">
      <c r="A235" s="52">
        <f t="shared" si="38"/>
        <v>234</v>
      </c>
      <c r="B235" s="56"/>
      <c r="C235" s="22"/>
      <c r="D235" s="22"/>
      <c r="E235" s="22"/>
      <c r="F235" s="22"/>
      <c r="G235" s="46"/>
      <c r="H235" s="46"/>
      <c r="I235" s="22"/>
      <c r="J235" s="46"/>
      <c r="K235" s="51"/>
      <c r="L235" s="46"/>
      <c r="M235" s="54"/>
      <c r="N235" s="54"/>
      <c r="O235" s="54"/>
      <c r="P235" s="46"/>
      <c r="Q235" s="46"/>
      <c r="R235" s="46"/>
      <c r="S235" s="55"/>
      <c r="T235" s="55"/>
      <c r="U235" s="51"/>
      <c r="V235" s="51"/>
      <c r="W235" s="51"/>
      <c r="X235" s="22"/>
      <c r="Y235" s="46"/>
      <c r="Z235" s="43" t="str">
        <f t="shared" si="30"/>
        <v>234--////</v>
      </c>
      <c r="AA235" s="24">
        <f t="shared" si="31"/>
        <v>0</v>
      </c>
      <c r="AB235" s="24">
        <f t="shared" si="32"/>
        <v>0</v>
      </c>
      <c r="AC235" s="24">
        <f t="shared" si="33"/>
        <v>0</v>
      </c>
      <c r="AD235" s="24">
        <f t="shared" si="34"/>
        <v>0</v>
      </c>
      <c r="AE235" s="24">
        <f t="shared" si="35"/>
        <v>0</v>
      </c>
      <c r="AF235" s="24">
        <f t="shared" si="36"/>
        <v>0</v>
      </c>
      <c r="AG235" s="24">
        <f t="shared" si="37"/>
        <v>0</v>
      </c>
      <c r="AH235" s="24" t="b">
        <f t="shared" si="39"/>
        <v>1</v>
      </c>
      <c r="AI235" t="b">
        <f>IF(ISNA(MATCH($X235,Locality!$O:$O,0)),FALSE,EXACT(X235,INDEX(Locality!$O:$O,(MATCH($X235,Locality!$O:$O,0)))))</f>
        <v>0</v>
      </c>
    </row>
    <row r="236" spans="1:35" ht="12.75">
      <c r="A236" s="52">
        <f t="shared" si="38"/>
        <v>235</v>
      </c>
      <c r="B236" s="56"/>
      <c r="C236" s="22"/>
      <c r="D236" s="22"/>
      <c r="E236" s="22"/>
      <c r="F236" s="22"/>
      <c r="G236" s="46"/>
      <c r="H236" s="46"/>
      <c r="I236" s="22"/>
      <c r="J236" s="46"/>
      <c r="K236" s="51"/>
      <c r="L236" s="46"/>
      <c r="M236" s="54"/>
      <c r="N236" s="54"/>
      <c r="O236" s="54"/>
      <c r="P236" s="46"/>
      <c r="Q236" s="46"/>
      <c r="R236" s="46"/>
      <c r="S236" s="55"/>
      <c r="T236" s="55"/>
      <c r="U236" s="51"/>
      <c r="V236" s="51"/>
      <c r="W236" s="51"/>
      <c r="X236" s="22"/>
      <c r="Y236" s="46"/>
      <c r="Z236" s="43" t="str">
        <f t="shared" si="30"/>
        <v>235--////</v>
      </c>
      <c r="AA236" s="24">
        <f t="shared" si="31"/>
        <v>0</v>
      </c>
      <c r="AB236" s="24">
        <f t="shared" si="32"/>
        <v>0</v>
      </c>
      <c r="AC236" s="24">
        <f t="shared" si="33"/>
        <v>0</v>
      </c>
      <c r="AD236" s="24">
        <f t="shared" si="34"/>
        <v>0</v>
      </c>
      <c r="AE236" s="24">
        <f t="shared" si="35"/>
        <v>0</v>
      </c>
      <c r="AF236" s="24">
        <f t="shared" si="36"/>
        <v>0</v>
      </c>
      <c r="AG236" s="24">
        <f t="shared" si="37"/>
        <v>0</v>
      </c>
      <c r="AH236" s="24" t="b">
        <f t="shared" si="39"/>
        <v>1</v>
      </c>
      <c r="AI236" t="b">
        <f>IF(ISNA(MATCH($X236,Locality!$O:$O,0)),FALSE,EXACT(X236,INDEX(Locality!$O:$O,(MATCH($X236,Locality!$O:$O,0)))))</f>
        <v>0</v>
      </c>
    </row>
    <row r="237" spans="1:35" ht="12.75">
      <c r="A237" s="52">
        <f t="shared" si="38"/>
        <v>236</v>
      </c>
      <c r="B237" s="56"/>
      <c r="C237" s="22"/>
      <c r="D237" s="22"/>
      <c r="E237" s="22"/>
      <c r="F237" s="22"/>
      <c r="G237" s="46"/>
      <c r="H237" s="46"/>
      <c r="I237" s="22"/>
      <c r="J237" s="46"/>
      <c r="K237" s="51"/>
      <c r="L237" s="46"/>
      <c r="M237" s="54"/>
      <c r="N237" s="54"/>
      <c r="O237" s="54"/>
      <c r="P237" s="46"/>
      <c r="Q237" s="46"/>
      <c r="R237" s="46"/>
      <c r="S237" s="55"/>
      <c r="T237" s="55"/>
      <c r="U237" s="51"/>
      <c r="V237" s="51"/>
      <c r="W237" s="51"/>
      <c r="X237" s="22"/>
      <c r="Y237" s="46"/>
      <c r="Z237" s="43" t="str">
        <f t="shared" si="30"/>
        <v>236--////</v>
      </c>
      <c r="AA237" s="24">
        <f t="shared" si="31"/>
        <v>0</v>
      </c>
      <c r="AB237" s="24">
        <f t="shared" si="32"/>
        <v>0</v>
      </c>
      <c r="AC237" s="24">
        <f t="shared" si="33"/>
        <v>0</v>
      </c>
      <c r="AD237" s="24">
        <f t="shared" si="34"/>
        <v>0</v>
      </c>
      <c r="AE237" s="24">
        <f t="shared" si="35"/>
        <v>0</v>
      </c>
      <c r="AF237" s="24">
        <f t="shared" si="36"/>
        <v>0</v>
      </c>
      <c r="AG237" s="24">
        <f t="shared" si="37"/>
        <v>0</v>
      </c>
      <c r="AH237" s="24" t="b">
        <f t="shared" si="39"/>
        <v>1</v>
      </c>
      <c r="AI237" t="b">
        <f>IF(ISNA(MATCH($X237,Locality!$O:$O,0)),FALSE,EXACT(X237,INDEX(Locality!$O:$O,(MATCH($X237,Locality!$O:$O,0)))))</f>
        <v>0</v>
      </c>
    </row>
    <row r="238" spans="1:35" ht="12.75">
      <c r="A238" s="52">
        <f t="shared" si="38"/>
        <v>237</v>
      </c>
      <c r="B238" s="56"/>
      <c r="C238" s="22"/>
      <c r="D238" s="22"/>
      <c r="E238" s="22"/>
      <c r="F238" s="22"/>
      <c r="G238" s="46"/>
      <c r="H238" s="46"/>
      <c r="I238" s="22"/>
      <c r="J238" s="46"/>
      <c r="K238" s="51"/>
      <c r="L238" s="46"/>
      <c r="M238" s="54"/>
      <c r="N238" s="54"/>
      <c r="O238" s="54"/>
      <c r="P238" s="46"/>
      <c r="Q238" s="46"/>
      <c r="R238" s="46"/>
      <c r="S238" s="55"/>
      <c r="T238" s="55"/>
      <c r="U238" s="51"/>
      <c r="V238" s="51"/>
      <c r="W238" s="51"/>
      <c r="X238" s="22"/>
      <c r="Y238" s="46"/>
      <c r="Z238" s="43" t="str">
        <f t="shared" si="30"/>
        <v>237--////</v>
      </c>
      <c r="AA238" s="24">
        <f t="shared" si="31"/>
        <v>0</v>
      </c>
      <c r="AB238" s="24">
        <f t="shared" si="32"/>
        <v>0</v>
      </c>
      <c r="AC238" s="24">
        <f t="shared" si="33"/>
        <v>0</v>
      </c>
      <c r="AD238" s="24">
        <f t="shared" si="34"/>
        <v>0</v>
      </c>
      <c r="AE238" s="24">
        <f t="shared" si="35"/>
        <v>0</v>
      </c>
      <c r="AF238" s="24">
        <f t="shared" si="36"/>
        <v>0</v>
      </c>
      <c r="AG238" s="24">
        <f t="shared" si="37"/>
        <v>0</v>
      </c>
      <c r="AH238" s="24" t="b">
        <f t="shared" si="39"/>
        <v>1</v>
      </c>
      <c r="AI238" t="b">
        <f>IF(ISNA(MATCH($X238,Locality!$O:$O,0)),FALSE,EXACT(X238,INDEX(Locality!$O:$O,(MATCH($X238,Locality!$O:$O,0)))))</f>
        <v>0</v>
      </c>
    </row>
    <row r="239" spans="1:35" ht="12.75">
      <c r="A239" s="52">
        <f t="shared" si="38"/>
        <v>238</v>
      </c>
      <c r="B239" s="56"/>
      <c r="C239" s="22"/>
      <c r="D239" s="22"/>
      <c r="E239" s="22"/>
      <c r="F239" s="22"/>
      <c r="G239" s="46"/>
      <c r="H239" s="46"/>
      <c r="I239" s="22"/>
      <c r="J239" s="46"/>
      <c r="K239" s="51"/>
      <c r="L239" s="46"/>
      <c r="M239" s="54"/>
      <c r="N239" s="54"/>
      <c r="O239" s="54"/>
      <c r="P239" s="46"/>
      <c r="Q239" s="46"/>
      <c r="R239" s="46"/>
      <c r="S239" s="55"/>
      <c r="T239" s="55"/>
      <c r="U239" s="51"/>
      <c r="V239" s="51"/>
      <c r="W239" s="51"/>
      <c r="X239" s="22"/>
      <c r="Y239" s="46"/>
      <c r="Z239" s="43" t="str">
        <f t="shared" si="30"/>
        <v>238--////</v>
      </c>
      <c r="AA239" s="24">
        <f t="shared" si="31"/>
        <v>0</v>
      </c>
      <c r="AB239" s="24">
        <f t="shared" si="32"/>
        <v>0</v>
      </c>
      <c r="AC239" s="24">
        <f t="shared" si="33"/>
        <v>0</v>
      </c>
      <c r="AD239" s="24">
        <f t="shared" si="34"/>
        <v>0</v>
      </c>
      <c r="AE239" s="24">
        <f t="shared" si="35"/>
        <v>0</v>
      </c>
      <c r="AF239" s="24">
        <f t="shared" si="36"/>
        <v>0</v>
      </c>
      <c r="AG239" s="24">
        <f t="shared" si="37"/>
        <v>0</v>
      </c>
      <c r="AH239" s="24" t="b">
        <f t="shared" si="39"/>
        <v>1</v>
      </c>
      <c r="AI239" t="b">
        <f>IF(ISNA(MATCH($X239,Locality!$O:$O,0)),FALSE,EXACT(X239,INDEX(Locality!$O:$O,(MATCH($X239,Locality!$O:$O,0)))))</f>
        <v>0</v>
      </c>
    </row>
    <row r="240" spans="1:35" ht="12.75">
      <c r="A240" s="52">
        <f t="shared" si="38"/>
        <v>239</v>
      </c>
      <c r="B240" s="56"/>
      <c r="C240" s="22"/>
      <c r="D240" s="22"/>
      <c r="E240" s="22"/>
      <c r="F240" s="22"/>
      <c r="G240" s="46"/>
      <c r="H240" s="46"/>
      <c r="I240" s="22"/>
      <c r="J240" s="46"/>
      <c r="K240" s="51"/>
      <c r="L240" s="46"/>
      <c r="M240" s="54"/>
      <c r="N240" s="54"/>
      <c r="O240" s="54"/>
      <c r="P240" s="46"/>
      <c r="Q240" s="46"/>
      <c r="R240" s="46"/>
      <c r="S240" s="55"/>
      <c r="T240" s="55"/>
      <c r="U240" s="51"/>
      <c r="V240" s="51"/>
      <c r="W240" s="51"/>
      <c r="X240" s="22"/>
      <c r="Y240" s="46"/>
      <c r="Z240" s="43" t="str">
        <f t="shared" si="30"/>
        <v>239--////</v>
      </c>
      <c r="AA240" s="24">
        <f t="shared" si="31"/>
        <v>0</v>
      </c>
      <c r="AB240" s="24">
        <f t="shared" si="32"/>
        <v>0</v>
      </c>
      <c r="AC240" s="24">
        <f t="shared" si="33"/>
        <v>0</v>
      </c>
      <c r="AD240" s="24">
        <f t="shared" si="34"/>
        <v>0</v>
      </c>
      <c r="AE240" s="24">
        <f t="shared" si="35"/>
        <v>0</v>
      </c>
      <c r="AF240" s="24">
        <f t="shared" si="36"/>
        <v>0</v>
      </c>
      <c r="AG240" s="24">
        <f t="shared" si="37"/>
        <v>0</v>
      </c>
      <c r="AH240" s="24" t="b">
        <f t="shared" si="39"/>
        <v>1</v>
      </c>
      <c r="AI240" t="b">
        <f>IF(ISNA(MATCH($X240,Locality!$O:$O,0)),FALSE,EXACT(X240,INDEX(Locality!$O:$O,(MATCH($X240,Locality!$O:$O,0)))))</f>
        <v>0</v>
      </c>
    </row>
    <row r="241" spans="1:35" ht="12.75">
      <c r="A241" s="52">
        <f t="shared" si="38"/>
        <v>240</v>
      </c>
      <c r="B241" s="56"/>
      <c r="C241" s="22"/>
      <c r="D241" s="22"/>
      <c r="E241" s="22"/>
      <c r="F241" s="22"/>
      <c r="G241" s="46"/>
      <c r="H241" s="46"/>
      <c r="I241" s="22"/>
      <c r="J241" s="46"/>
      <c r="K241" s="51"/>
      <c r="L241" s="46"/>
      <c r="M241" s="54"/>
      <c r="N241" s="54"/>
      <c r="O241" s="54"/>
      <c r="P241" s="46"/>
      <c r="Q241" s="46"/>
      <c r="R241" s="46"/>
      <c r="S241" s="55"/>
      <c r="T241" s="55"/>
      <c r="U241" s="51"/>
      <c r="V241" s="51"/>
      <c r="W241" s="51"/>
      <c r="X241" s="22"/>
      <c r="Y241" s="46"/>
      <c r="Z241" s="43" t="str">
        <f t="shared" si="30"/>
        <v>240--////</v>
      </c>
      <c r="AA241" s="24">
        <f t="shared" si="31"/>
        <v>0</v>
      </c>
      <c r="AB241" s="24">
        <f t="shared" si="32"/>
        <v>0</v>
      </c>
      <c r="AC241" s="24">
        <f t="shared" si="33"/>
        <v>0</v>
      </c>
      <c r="AD241" s="24">
        <f t="shared" si="34"/>
        <v>0</v>
      </c>
      <c r="AE241" s="24">
        <f t="shared" si="35"/>
        <v>0</v>
      </c>
      <c r="AF241" s="24">
        <f t="shared" si="36"/>
        <v>0</v>
      </c>
      <c r="AG241" s="24">
        <f t="shared" si="37"/>
        <v>0</v>
      </c>
      <c r="AH241" s="24" t="b">
        <f t="shared" si="39"/>
        <v>1</v>
      </c>
      <c r="AI241" t="b">
        <f>IF(ISNA(MATCH($X241,Locality!$O:$O,0)),FALSE,EXACT(X241,INDEX(Locality!$O:$O,(MATCH($X241,Locality!$O:$O,0)))))</f>
        <v>0</v>
      </c>
    </row>
    <row r="242" spans="1:35" ht="12.75">
      <c r="A242" s="52">
        <f t="shared" si="38"/>
        <v>241</v>
      </c>
      <c r="B242" s="56"/>
      <c r="C242" s="22"/>
      <c r="D242" s="22"/>
      <c r="E242" s="22"/>
      <c r="F242" s="22"/>
      <c r="G242" s="46"/>
      <c r="H242" s="46"/>
      <c r="I242" s="22"/>
      <c r="J242" s="46"/>
      <c r="K242" s="51"/>
      <c r="L242" s="46"/>
      <c r="M242" s="54"/>
      <c r="N242" s="54"/>
      <c r="O242" s="54"/>
      <c r="P242" s="46"/>
      <c r="Q242" s="46"/>
      <c r="R242" s="46"/>
      <c r="S242" s="55"/>
      <c r="T242" s="55"/>
      <c r="U242" s="51"/>
      <c r="V242" s="51"/>
      <c r="W242" s="51"/>
      <c r="X242" s="22"/>
      <c r="Y242" s="46"/>
      <c r="Z242" s="43" t="str">
        <f t="shared" si="30"/>
        <v>241--////</v>
      </c>
      <c r="AA242" s="24">
        <f t="shared" si="31"/>
        <v>0</v>
      </c>
      <c r="AB242" s="24">
        <f t="shared" si="32"/>
        <v>0</v>
      </c>
      <c r="AC242" s="24">
        <f t="shared" si="33"/>
        <v>0</v>
      </c>
      <c r="AD242" s="24">
        <f t="shared" si="34"/>
        <v>0</v>
      </c>
      <c r="AE242" s="24">
        <f t="shared" si="35"/>
        <v>0</v>
      </c>
      <c r="AF242" s="24">
        <f t="shared" si="36"/>
        <v>0</v>
      </c>
      <c r="AG242" s="24">
        <f t="shared" si="37"/>
        <v>0</v>
      </c>
      <c r="AH242" s="24" t="b">
        <f t="shared" si="39"/>
        <v>1</v>
      </c>
      <c r="AI242" t="b">
        <f>IF(ISNA(MATCH($X242,Locality!$O:$O,0)),FALSE,EXACT(X242,INDEX(Locality!$O:$O,(MATCH($X242,Locality!$O:$O,0)))))</f>
        <v>0</v>
      </c>
    </row>
    <row r="243" spans="1:35" ht="12.75">
      <c r="A243" s="52">
        <f t="shared" si="38"/>
        <v>242</v>
      </c>
      <c r="B243" s="56"/>
      <c r="C243" s="22"/>
      <c r="D243" s="22"/>
      <c r="E243" s="22"/>
      <c r="F243" s="22"/>
      <c r="G243" s="46"/>
      <c r="H243" s="46"/>
      <c r="I243" s="22"/>
      <c r="J243" s="46"/>
      <c r="K243" s="51"/>
      <c r="L243" s="46"/>
      <c r="M243" s="54"/>
      <c r="N243" s="54"/>
      <c r="O243" s="54"/>
      <c r="P243" s="46"/>
      <c r="Q243" s="46"/>
      <c r="R243" s="46"/>
      <c r="S243" s="55"/>
      <c r="T243" s="55"/>
      <c r="U243" s="51"/>
      <c r="V243" s="51"/>
      <c r="W243" s="51"/>
      <c r="X243" s="22"/>
      <c r="Y243" s="46"/>
      <c r="Z243" s="43" t="str">
        <f t="shared" si="30"/>
        <v>242--////</v>
      </c>
      <c r="AA243" s="24">
        <f t="shared" si="31"/>
        <v>0</v>
      </c>
      <c r="AB243" s="24">
        <f t="shared" si="32"/>
        <v>0</v>
      </c>
      <c r="AC243" s="24">
        <f t="shared" si="33"/>
        <v>0</v>
      </c>
      <c r="AD243" s="24">
        <f t="shared" si="34"/>
        <v>0</v>
      </c>
      <c r="AE243" s="24">
        <f t="shared" si="35"/>
        <v>0</v>
      </c>
      <c r="AF243" s="24">
        <f t="shared" si="36"/>
        <v>0</v>
      </c>
      <c r="AG243" s="24">
        <f t="shared" si="37"/>
        <v>0</v>
      </c>
      <c r="AH243" s="24" t="b">
        <f t="shared" si="39"/>
        <v>1</v>
      </c>
      <c r="AI243" t="b">
        <f>IF(ISNA(MATCH($X243,Locality!$O:$O,0)),FALSE,EXACT(X243,INDEX(Locality!$O:$O,(MATCH($X243,Locality!$O:$O,0)))))</f>
        <v>0</v>
      </c>
    </row>
    <row r="244" spans="1:35" ht="12.75">
      <c r="A244" s="52">
        <f t="shared" si="38"/>
        <v>243</v>
      </c>
      <c r="B244" s="56"/>
      <c r="C244" s="22"/>
      <c r="D244" s="22"/>
      <c r="E244" s="22"/>
      <c r="F244" s="22"/>
      <c r="G244" s="46"/>
      <c r="H244" s="46"/>
      <c r="I244" s="22"/>
      <c r="J244" s="46"/>
      <c r="K244" s="51"/>
      <c r="L244" s="46"/>
      <c r="M244" s="54"/>
      <c r="N244" s="54"/>
      <c r="O244" s="54"/>
      <c r="P244" s="46"/>
      <c r="Q244" s="46"/>
      <c r="R244" s="46"/>
      <c r="S244" s="55"/>
      <c r="T244" s="55"/>
      <c r="U244" s="51"/>
      <c r="V244" s="51"/>
      <c r="W244" s="51"/>
      <c r="X244" s="22"/>
      <c r="Y244" s="46"/>
      <c r="Z244" s="43" t="str">
        <f t="shared" si="30"/>
        <v>243--////</v>
      </c>
      <c r="AA244" s="24">
        <f t="shared" si="31"/>
        <v>0</v>
      </c>
      <c r="AB244" s="24">
        <f t="shared" si="32"/>
        <v>0</v>
      </c>
      <c r="AC244" s="24">
        <f t="shared" si="33"/>
        <v>0</v>
      </c>
      <c r="AD244" s="24">
        <f t="shared" si="34"/>
        <v>0</v>
      </c>
      <c r="AE244" s="24">
        <f t="shared" si="35"/>
        <v>0</v>
      </c>
      <c r="AF244" s="24">
        <f t="shared" si="36"/>
        <v>0</v>
      </c>
      <c r="AG244" s="24">
        <f t="shared" si="37"/>
        <v>0</v>
      </c>
      <c r="AH244" s="24" t="b">
        <f t="shared" si="39"/>
        <v>1</v>
      </c>
      <c r="AI244" t="b">
        <f>IF(ISNA(MATCH($X244,Locality!$O:$O,0)),FALSE,EXACT(X244,INDEX(Locality!$O:$O,(MATCH($X244,Locality!$O:$O,0)))))</f>
        <v>0</v>
      </c>
    </row>
    <row r="245" spans="1:35" ht="12.75">
      <c r="A245" s="52">
        <f t="shared" si="38"/>
        <v>244</v>
      </c>
      <c r="B245" s="56"/>
      <c r="C245" s="22"/>
      <c r="D245" s="22"/>
      <c r="E245" s="22"/>
      <c r="F245" s="22"/>
      <c r="G245" s="46"/>
      <c r="H245" s="46"/>
      <c r="I245" s="22"/>
      <c r="J245" s="46"/>
      <c r="K245" s="51"/>
      <c r="L245" s="46"/>
      <c r="M245" s="54"/>
      <c r="N245" s="54"/>
      <c r="O245" s="54"/>
      <c r="P245" s="46"/>
      <c r="Q245" s="46"/>
      <c r="R245" s="46"/>
      <c r="S245" s="55"/>
      <c r="T245" s="55"/>
      <c r="U245" s="51"/>
      <c r="V245" s="51"/>
      <c r="W245" s="51"/>
      <c r="X245" s="22"/>
      <c r="Y245" s="46"/>
      <c r="Z245" s="43" t="str">
        <f t="shared" si="30"/>
        <v>244--////</v>
      </c>
      <c r="AA245" s="24">
        <f t="shared" si="31"/>
        <v>0</v>
      </c>
      <c r="AB245" s="24">
        <f t="shared" si="32"/>
        <v>0</v>
      </c>
      <c r="AC245" s="24">
        <f t="shared" si="33"/>
        <v>0</v>
      </c>
      <c r="AD245" s="24">
        <f t="shared" si="34"/>
        <v>0</v>
      </c>
      <c r="AE245" s="24">
        <f t="shared" si="35"/>
        <v>0</v>
      </c>
      <c r="AF245" s="24">
        <f t="shared" si="36"/>
        <v>0</v>
      </c>
      <c r="AG245" s="24">
        <f t="shared" si="37"/>
        <v>0</v>
      </c>
      <c r="AH245" s="24" t="b">
        <f t="shared" si="39"/>
        <v>1</v>
      </c>
      <c r="AI245" t="b">
        <f>IF(ISNA(MATCH($X245,Locality!$O:$O,0)),FALSE,EXACT(X245,INDEX(Locality!$O:$O,(MATCH($X245,Locality!$O:$O,0)))))</f>
        <v>0</v>
      </c>
    </row>
    <row r="246" spans="1:35" ht="12.75">
      <c r="A246" s="52">
        <f t="shared" si="38"/>
        <v>245</v>
      </c>
      <c r="B246" s="56"/>
      <c r="C246" s="22"/>
      <c r="D246" s="22"/>
      <c r="E246" s="22"/>
      <c r="F246" s="22"/>
      <c r="G246" s="46"/>
      <c r="H246" s="46"/>
      <c r="I246" s="22"/>
      <c r="J246" s="46"/>
      <c r="K246" s="51"/>
      <c r="L246" s="46"/>
      <c r="M246" s="54"/>
      <c r="N246" s="54"/>
      <c r="O246" s="54"/>
      <c r="P246" s="46"/>
      <c r="Q246" s="46"/>
      <c r="R246" s="46"/>
      <c r="S246" s="55"/>
      <c r="T246" s="55"/>
      <c r="U246" s="51"/>
      <c r="V246" s="51"/>
      <c r="W246" s="51"/>
      <c r="X246" s="22"/>
      <c r="Y246" s="46"/>
      <c r="Z246" s="43" t="str">
        <f t="shared" si="30"/>
        <v>245--////</v>
      </c>
      <c r="AA246" s="24">
        <f t="shared" si="31"/>
        <v>0</v>
      </c>
      <c r="AB246" s="24">
        <f t="shared" si="32"/>
        <v>0</v>
      </c>
      <c r="AC246" s="24">
        <f t="shared" si="33"/>
        <v>0</v>
      </c>
      <c r="AD246" s="24">
        <f t="shared" si="34"/>
        <v>0</v>
      </c>
      <c r="AE246" s="24">
        <f t="shared" si="35"/>
        <v>0</v>
      </c>
      <c r="AF246" s="24">
        <f t="shared" si="36"/>
        <v>0</v>
      </c>
      <c r="AG246" s="24">
        <f t="shared" si="37"/>
        <v>0</v>
      </c>
      <c r="AH246" s="24" t="b">
        <f t="shared" si="39"/>
        <v>1</v>
      </c>
      <c r="AI246" t="b">
        <f>IF(ISNA(MATCH($X246,Locality!$O:$O,0)),FALSE,EXACT(X246,INDEX(Locality!$O:$O,(MATCH($X246,Locality!$O:$O,0)))))</f>
        <v>0</v>
      </c>
    </row>
    <row r="247" spans="1:35" ht="12.75">
      <c r="A247" s="52">
        <f t="shared" si="38"/>
        <v>246</v>
      </c>
      <c r="B247" s="56"/>
      <c r="C247" s="22"/>
      <c r="D247" s="22"/>
      <c r="E247" s="22"/>
      <c r="F247" s="22"/>
      <c r="G247" s="46"/>
      <c r="H247" s="46"/>
      <c r="I247" s="22"/>
      <c r="J247" s="46"/>
      <c r="K247" s="51"/>
      <c r="L247" s="46"/>
      <c r="M247" s="54"/>
      <c r="N247" s="54"/>
      <c r="O247" s="54"/>
      <c r="P247" s="46"/>
      <c r="Q247" s="46"/>
      <c r="R247" s="46"/>
      <c r="S247" s="55"/>
      <c r="T247" s="55"/>
      <c r="U247" s="51"/>
      <c r="V247" s="51"/>
      <c r="W247" s="51"/>
      <c r="X247" s="22"/>
      <c r="Y247" s="46"/>
      <c r="Z247" s="43" t="str">
        <f t="shared" si="30"/>
        <v>246--////</v>
      </c>
      <c r="AA247" s="24">
        <f t="shared" si="31"/>
        <v>0</v>
      </c>
      <c r="AB247" s="24">
        <f t="shared" si="32"/>
        <v>0</v>
      </c>
      <c r="AC247" s="24">
        <f t="shared" si="33"/>
        <v>0</v>
      </c>
      <c r="AD247" s="24">
        <f t="shared" si="34"/>
        <v>0</v>
      </c>
      <c r="AE247" s="24">
        <f t="shared" si="35"/>
        <v>0</v>
      </c>
      <c r="AF247" s="24">
        <f t="shared" si="36"/>
        <v>0</v>
      </c>
      <c r="AG247" s="24">
        <f t="shared" si="37"/>
        <v>0</v>
      </c>
      <c r="AH247" s="24" t="b">
        <f t="shared" si="39"/>
        <v>1</v>
      </c>
      <c r="AI247" t="b">
        <f>IF(ISNA(MATCH($X247,Locality!$O:$O,0)),FALSE,EXACT(X247,INDEX(Locality!$O:$O,(MATCH($X247,Locality!$O:$O,0)))))</f>
        <v>0</v>
      </c>
    </row>
    <row r="248" spans="1:35" ht="12.75">
      <c r="A248" s="52">
        <f t="shared" si="38"/>
        <v>247</v>
      </c>
      <c r="B248" s="56"/>
      <c r="C248" s="22"/>
      <c r="D248" s="22"/>
      <c r="E248" s="22"/>
      <c r="F248" s="22"/>
      <c r="G248" s="46"/>
      <c r="H248" s="46"/>
      <c r="I248" s="22"/>
      <c r="J248" s="46"/>
      <c r="K248" s="51"/>
      <c r="L248" s="46"/>
      <c r="M248" s="54"/>
      <c r="N248" s="54"/>
      <c r="O248" s="54"/>
      <c r="P248" s="46"/>
      <c r="Q248" s="46"/>
      <c r="R248" s="46"/>
      <c r="S248" s="55"/>
      <c r="T248" s="55"/>
      <c r="U248" s="51"/>
      <c r="V248" s="51"/>
      <c r="W248" s="51"/>
      <c r="X248" s="22"/>
      <c r="Y248" s="46"/>
      <c r="Z248" s="43" t="str">
        <f t="shared" si="30"/>
        <v>247--////</v>
      </c>
      <c r="AA248" s="24">
        <f t="shared" si="31"/>
        <v>0</v>
      </c>
      <c r="AB248" s="24">
        <f t="shared" si="32"/>
        <v>0</v>
      </c>
      <c r="AC248" s="24">
        <f t="shared" si="33"/>
        <v>0</v>
      </c>
      <c r="AD248" s="24">
        <f t="shared" si="34"/>
        <v>0</v>
      </c>
      <c r="AE248" s="24">
        <f t="shared" si="35"/>
        <v>0</v>
      </c>
      <c r="AF248" s="24">
        <f t="shared" si="36"/>
        <v>0</v>
      </c>
      <c r="AG248" s="24">
        <f t="shared" si="37"/>
        <v>0</v>
      </c>
      <c r="AH248" s="24" t="b">
        <f t="shared" si="39"/>
        <v>1</v>
      </c>
      <c r="AI248" t="b">
        <f>IF(ISNA(MATCH($X248,Locality!$O:$O,0)),FALSE,EXACT(X248,INDEX(Locality!$O:$O,(MATCH($X248,Locality!$O:$O,0)))))</f>
        <v>0</v>
      </c>
    </row>
    <row r="249" spans="1:35" ht="12.75">
      <c r="A249" s="52">
        <f t="shared" si="38"/>
        <v>248</v>
      </c>
      <c r="B249" s="56"/>
      <c r="C249" s="22"/>
      <c r="D249" s="22"/>
      <c r="E249" s="22"/>
      <c r="F249" s="22"/>
      <c r="G249" s="46"/>
      <c r="H249" s="46"/>
      <c r="I249" s="22"/>
      <c r="J249" s="46"/>
      <c r="K249" s="51"/>
      <c r="L249" s="46"/>
      <c r="M249" s="54"/>
      <c r="N249" s="54"/>
      <c r="O249" s="54"/>
      <c r="P249" s="46"/>
      <c r="Q249" s="46"/>
      <c r="R249" s="46"/>
      <c r="S249" s="55"/>
      <c r="T249" s="55"/>
      <c r="U249" s="51"/>
      <c r="V249" s="51"/>
      <c r="W249" s="51"/>
      <c r="X249" s="22"/>
      <c r="Y249" s="46"/>
      <c r="Z249" s="43" t="str">
        <f t="shared" si="30"/>
        <v>248--////</v>
      </c>
      <c r="AA249" s="24">
        <f t="shared" si="31"/>
        <v>0</v>
      </c>
      <c r="AB249" s="24">
        <f t="shared" si="32"/>
        <v>0</v>
      </c>
      <c r="AC249" s="24">
        <f t="shared" si="33"/>
        <v>0</v>
      </c>
      <c r="AD249" s="24">
        <f t="shared" si="34"/>
        <v>0</v>
      </c>
      <c r="AE249" s="24">
        <f t="shared" si="35"/>
        <v>0</v>
      </c>
      <c r="AF249" s="24">
        <f t="shared" si="36"/>
        <v>0</v>
      </c>
      <c r="AG249" s="24">
        <f t="shared" si="37"/>
        <v>0</v>
      </c>
      <c r="AH249" s="24" t="b">
        <f t="shared" si="39"/>
        <v>1</v>
      </c>
      <c r="AI249" t="b">
        <f>IF(ISNA(MATCH($X249,Locality!$O:$O,0)),FALSE,EXACT(X249,INDEX(Locality!$O:$O,(MATCH($X249,Locality!$O:$O,0)))))</f>
        <v>0</v>
      </c>
    </row>
    <row r="250" spans="1:35" ht="12.75">
      <c r="A250" s="52">
        <f t="shared" si="38"/>
        <v>249</v>
      </c>
      <c r="B250" s="56"/>
      <c r="C250" s="22"/>
      <c r="D250" s="22"/>
      <c r="E250" s="22"/>
      <c r="F250" s="22"/>
      <c r="G250" s="46"/>
      <c r="H250" s="46"/>
      <c r="I250" s="22"/>
      <c r="J250" s="46"/>
      <c r="K250" s="51"/>
      <c r="L250" s="46"/>
      <c r="M250" s="54"/>
      <c r="N250" s="54"/>
      <c r="O250" s="54"/>
      <c r="P250" s="46"/>
      <c r="Q250" s="46"/>
      <c r="R250" s="46"/>
      <c r="S250" s="55"/>
      <c r="T250" s="55"/>
      <c r="U250" s="51"/>
      <c r="V250" s="51"/>
      <c r="W250" s="51"/>
      <c r="X250" s="22"/>
      <c r="Y250" s="46"/>
      <c r="Z250" s="43" t="str">
        <f t="shared" si="30"/>
        <v>249--////</v>
      </c>
      <c r="AA250" s="24">
        <f t="shared" si="31"/>
        <v>0</v>
      </c>
      <c r="AB250" s="24">
        <f t="shared" si="32"/>
        <v>0</v>
      </c>
      <c r="AC250" s="24">
        <f t="shared" si="33"/>
        <v>0</v>
      </c>
      <c r="AD250" s="24">
        <f t="shared" si="34"/>
        <v>0</v>
      </c>
      <c r="AE250" s="24">
        <f t="shared" si="35"/>
        <v>0</v>
      </c>
      <c r="AF250" s="24">
        <f t="shared" si="36"/>
        <v>0</v>
      </c>
      <c r="AG250" s="24">
        <f t="shared" si="37"/>
        <v>0</v>
      </c>
      <c r="AH250" s="24" t="b">
        <f t="shared" si="39"/>
        <v>1</v>
      </c>
      <c r="AI250" t="b">
        <f>IF(ISNA(MATCH($X250,Locality!$O:$O,0)),FALSE,EXACT(X250,INDEX(Locality!$O:$O,(MATCH($X250,Locality!$O:$O,0)))))</f>
        <v>0</v>
      </c>
    </row>
    <row r="251" spans="1:35" ht="12.75">
      <c r="A251" s="57">
        <f t="shared" si="38"/>
        <v>250</v>
      </c>
      <c r="B251" s="58"/>
      <c r="C251" s="26"/>
      <c r="D251" s="26"/>
      <c r="E251" s="26"/>
      <c r="F251" s="26"/>
      <c r="G251" s="59"/>
      <c r="H251" s="46"/>
      <c r="I251" s="26"/>
      <c r="J251" s="59"/>
      <c r="K251" s="60"/>
      <c r="L251" s="59"/>
      <c r="M251" s="61"/>
      <c r="N251" s="61"/>
      <c r="O251" s="61"/>
      <c r="P251" s="59"/>
      <c r="Q251" s="59"/>
      <c r="R251" s="59"/>
      <c r="S251" s="62"/>
      <c r="T251" s="62"/>
      <c r="U251" s="60"/>
      <c r="V251" s="51"/>
      <c r="W251" s="51"/>
      <c r="X251" s="22"/>
      <c r="Y251" s="59"/>
      <c r="Z251" s="43" t="str">
        <f t="shared" si="30"/>
        <v>250--////</v>
      </c>
      <c r="AA251" s="24">
        <f t="shared" si="31"/>
        <v>0</v>
      </c>
      <c r="AB251" s="24">
        <f t="shared" si="32"/>
        <v>0</v>
      </c>
      <c r="AC251" s="24">
        <f t="shared" si="33"/>
        <v>0</v>
      </c>
      <c r="AD251" s="24">
        <f t="shared" si="34"/>
        <v>0</v>
      </c>
      <c r="AE251" s="24">
        <f t="shared" si="35"/>
        <v>0</v>
      </c>
      <c r="AF251" s="24">
        <f t="shared" si="36"/>
        <v>0</v>
      </c>
      <c r="AG251" s="24">
        <f t="shared" si="37"/>
        <v>0</v>
      </c>
      <c r="AH251" s="24" t="b">
        <f t="shared" si="39"/>
        <v>1</v>
      </c>
      <c r="AI251" t="b">
        <f>IF(ISNA(MATCH($X251,Locality!$O:$O,0)),FALSE,EXACT(X251,INDEX(Locality!$O:$O,(MATCH($X251,Locality!$O:$O,0)))))</f>
        <v>0</v>
      </c>
    </row>
    <row r="252" spans="1:26" ht="12.75">
      <c r="A252" s="63"/>
      <c r="B252" s="27"/>
      <c r="C252" s="25"/>
      <c r="D252" s="25"/>
      <c r="E252" s="25"/>
      <c r="F252" s="25"/>
      <c r="G252" s="64"/>
      <c r="H252" s="64"/>
      <c r="I252" s="25"/>
      <c r="J252" s="64"/>
      <c r="K252" s="65"/>
      <c r="L252" s="64"/>
      <c r="M252" s="25"/>
      <c r="N252" s="25"/>
      <c r="O252" s="25"/>
      <c r="P252" s="64"/>
      <c r="Q252" s="64"/>
      <c r="R252" s="64"/>
      <c r="S252" s="25"/>
      <c r="T252" s="25"/>
      <c r="U252" s="66"/>
      <c r="V252" s="66"/>
      <c r="W252" s="66"/>
      <c r="X252" s="25"/>
      <c r="Y252" s="64"/>
      <c r="Z252" s="64"/>
    </row>
    <row r="253" spans="1:26" ht="12.75">
      <c r="A253" s="29"/>
      <c r="B253" s="30"/>
      <c r="C253" s="31"/>
      <c r="D253" s="31"/>
      <c r="E253" s="31"/>
      <c r="F253" s="31"/>
      <c r="G253" s="31"/>
      <c r="H253" s="31"/>
      <c r="I253" s="31"/>
      <c r="J253" s="31"/>
      <c r="K253" s="67"/>
      <c r="L253" s="31"/>
      <c r="M253" s="31"/>
      <c r="N253" s="31"/>
      <c r="O253" s="31"/>
      <c r="P253" s="31"/>
      <c r="Q253" s="31"/>
      <c r="R253" s="31"/>
      <c r="S253" s="31"/>
      <c r="T253" s="31"/>
      <c r="U253" s="68"/>
      <c r="V253" s="68"/>
      <c r="W253" s="68"/>
      <c r="X253" s="31"/>
      <c r="Y253" s="31"/>
      <c r="Z253" s="31"/>
    </row>
    <row r="254" spans="1:26" ht="12.75">
      <c r="A254" s="29"/>
      <c r="B254" s="30"/>
      <c r="C254" s="31"/>
      <c r="D254" s="31"/>
      <c r="E254" s="31"/>
      <c r="F254" s="31"/>
      <c r="G254" s="31"/>
      <c r="H254" s="31"/>
      <c r="I254" s="31"/>
      <c r="J254" s="31"/>
      <c r="K254" s="67"/>
      <c r="L254" s="31"/>
      <c r="M254" s="31"/>
      <c r="N254" s="31"/>
      <c r="O254" s="31"/>
      <c r="P254" s="31"/>
      <c r="Q254" s="31"/>
      <c r="R254" s="31"/>
      <c r="S254" s="31"/>
      <c r="T254" s="31"/>
      <c r="U254" s="68"/>
      <c r="V254" s="68"/>
      <c r="W254" s="68"/>
      <c r="X254" s="31"/>
      <c r="Y254" s="31"/>
      <c r="Z254" s="31"/>
    </row>
    <row r="255" spans="1:26" ht="12.75">
      <c r="A255" s="29"/>
      <c r="B255" s="30"/>
      <c r="C255" s="31"/>
      <c r="D255" s="31"/>
      <c r="E255" s="31"/>
      <c r="F255" s="31"/>
      <c r="G255" s="31"/>
      <c r="H255" s="31"/>
      <c r="I255" s="31"/>
      <c r="J255" s="31"/>
      <c r="K255" s="67"/>
      <c r="L255" s="31"/>
      <c r="M255" s="31"/>
      <c r="N255" s="31"/>
      <c r="O255" s="31"/>
      <c r="P255" s="31"/>
      <c r="Q255" s="31"/>
      <c r="R255" s="31"/>
      <c r="S255" s="31"/>
      <c r="T255" s="31"/>
      <c r="U255" s="68"/>
      <c r="V255" s="68"/>
      <c r="W255" s="68"/>
      <c r="X255" s="31"/>
      <c r="Y255" s="31"/>
      <c r="Z255" s="31"/>
    </row>
    <row r="256" spans="1:26" ht="12.75">
      <c r="A256" s="29"/>
      <c r="B256" s="30"/>
      <c r="C256" s="31"/>
      <c r="D256" s="31"/>
      <c r="E256" s="31"/>
      <c r="F256" s="31"/>
      <c r="G256" s="31"/>
      <c r="H256" s="31"/>
      <c r="I256" s="31"/>
      <c r="J256" s="31"/>
      <c r="K256" s="67"/>
      <c r="L256" s="31"/>
      <c r="M256" s="31"/>
      <c r="N256" s="31"/>
      <c r="O256" s="31"/>
      <c r="P256" s="31"/>
      <c r="Q256" s="31"/>
      <c r="R256" s="31"/>
      <c r="S256" s="31"/>
      <c r="T256" s="31"/>
      <c r="U256" s="68"/>
      <c r="V256" s="68"/>
      <c r="W256" s="68"/>
      <c r="X256" s="31"/>
      <c r="Y256" s="31"/>
      <c r="Z256" s="31"/>
    </row>
    <row r="257" spans="1:26" ht="12.75">
      <c r="A257" s="29"/>
      <c r="B257" s="30"/>
      <c r="C257" s="31"/>
      <c r="D257" s="31"/>
      <c r="E257" s="31"/>
      <c r="F257" s="31"/>
      <c r="G257" s="31"/>
      <c r="H257" s="31"/>
      <c r="I257" s="31"/>
      <c r="J257" s="31"/>
      <c r="K257" s="67"/>
      <c r="L257" s="31"/>
      <c r="M257" s="31"/>
      <c r="N257" s="31"/>
      <c r="O257" s="31"/>
      <c r="P257" s="31"/>
      <c r="Q257" s="31"/>
      <c r="R257" s="31"/>
      <c r="S257" s="31"/>
      <c r="T257" s="31"/>
      <c r="U257" s="68"/>
      <c r="V257" s="68"/>
      <c r="W257" s="68"/>
      <c r="X257" s="31"/>
      <c r="Y257" s="31"/>
      <c r="Z257" s="31"/>
    </row>
  </sheetData>
  <sheetProtection selectLockedCells="1" selectUnlockedCells="1"/>
  <conditionalFormatting sqref="B2:B251">
    <cfRule type="expression" priority="1" dxfId="0" stopIfTrue="1">
      <formula>AND($AA2=0,$AH2=FALSE)</formula>
    </cfRule>
  </conditionalFormatting>
  <conditionalFormatting sqref="C2:C251">
    <cfRule type="expression" priority="2" dxfId="0" stopIfTrue="1">
      <formula>AND($AB2=0,$AH2=FALSE)</formula>
    </cfRule>
  </conditionalFormatting>
  <conditionalFormatting sqref="D2:D251">
    <cfRule type="expression" priority="3" dxfId="0" stopIfTrue="1">
      <formula>AND($AC2=0,$AH2=FALSE)</formula>
    </cfRule>
    <cfRule type="expression" priority="4" dxfId="0" stopIfTrue="1">
      <formula>AND($AC2=0,$AH2=FALSE)</formula>
    </cfRule>
  </conditionalFormatting>
  <conditionalFormatting sqref="E2:E251">
    <cfRule type="expression" priority="5" dxfId="0" stopIfTrue="1">
      <formula>AND($AD2=0,$AH2=FALSE)</formula>
    </cfRule>
  </conditionalFormatting>
  <conditionalFormatting sqref="F2:F251">
    <cfRule type="expression" priority="6" dxfId="0" stopIfTrue="1">
      <formula>AND($AE2=0,$AH2=FALSE)</formula>
    </cfRule>
  </conditionalFormatting>
  <conditionalFormatting sqref="I2:I251">
    <cfRule type="expression" priority="7" dxfId="0" stopIfTrue="1">
      <formula>AND($AF2=0,$AH2=FALSE)</formula>
    </cfRule>
  </conditionalFormatting>
  <conditionalFormatting sqref="X2:X251">
    <cfRule type="expression" priority="8" dxfId="0" stopIfTrue="1">
      <formula>AND($AG2=0,$AH2=FALSE)</formula>
    </cfRule>
    <cfRule type="expression" priority="9" dxfId="3" stopIfTrue="1">
      <formula>ISERROR(SEARCH("/",X2))</formula>
    </cfRule>
    <cfRule type="expression" priority="10" dxfId="0" stopIfTrue="1">
      <formula>AI2=FALSE</formula>
    </cfRule>
  </conditionalFormatting>
  <dataValidations count="40">
    <dataValidation allowBlank="1" showInputMessage="1" showErrorMessage="1" prompt="Enter the code of the institution owning the collection to which the specimen belongs." sqref="M252:M257">
      <formula1>0</formula1>
      <formula2>0</formula2>
    </dataValidation>
    <dataValidation allowBlank="1" showInputMessage="1" showErrorMessage="1" prompt="Enter a unique alphanumeric value which identifies the collection within the institution." sqref="N252:N257">
      <formula1>0</formula1>
      <formula2>0</formula2>
    </dataValidation>
    <dataValidation allowBlank="1" showInputMessage="1" showErrorMessage="1" prompt="Enter a unique alphanumeric value which identifies the specimen record within the collection." sqref="O252:O257">
      <formula1>0</formula1>
      <formula2>0</formula2>
    </dataValidation>
    <dataValidation allowBlank="1" showInputMessage="1" showErrorMessage="1" prompt="Enter the date when the specimen was collected (yyyy-mm-dd). Use yyyy-mm-00 if the day is not known and yyyy-00-00 if the month is not known. Leave it blank if the whole date is unknown." sqref="U252:U257">
      <formula1>0</formula1>
      <formula2>0</formula2>
    </dataValidation>
    <dataValidation type="textLength" allowBlank="1" showInputMessage="1" showErrorMessage="1" prompt="Enter the name(s) of the collector(s) responsible for collecting the specimen or taking the observation. Separate individuals using commas." sqref="T1 T252:T257">
      <formula1>2</formula1>
      <formula2>300</formula2>
    </dataValidation>
    <dataValidation allowBlank="1" showInputMessage="1" showErrorMessage="1" prompt="This field is autogenerated. Do not change! If you see an error, fix the error in the pertinent column to the left of this one." sqref="Z1 Z252:Z257">
      <formula1>0</formula1>
      <formula2>0</formula2>
    </dataValidation>
    <dataValidation allowBlank="1" showInputMessage="1" showErrorMessage="1" prompt="Do not alter this column. There are sufficient numbers to input up to 250 Specimens. Specimen data should be entered before any image data is added to the image worksheet." sqref="A2:A257">
      <formula1>0</formula1>
      <formula2>0</formula2>
    </dataValidation>
    <dataValidation type="list" allowBlank="1" showInputMessage="1" showErrorMessage="1" prompt="Select basis of record from drop-down list. To add a new entry, you need to contact the morphbank admin group." sqref="C252:C257">
      <formula1>BasisofRecord</formula1>
      <formula2>0</formula2>
    </dataValidation>
    <dataValidation type="list" allowBlank="1" showInputMessage="1" showErrorMessage="1" prompt="Select sex from the drop-down list. You can add an item to the drop-down list in the Supporting Data sheet." sqref="D252:D257">
      <formula1>Sex</formula1>
      <formula2>0</formula2>
    </dataValidation>
    <dataValidation type="list" allowBlank="1" showInputMessage="1" showErrorMessage="1" prompt="Select developmental stage from the drop-down list. You can add an item to the drop-down list in the Supporting Data sheet." sqref="E252:E257">
      <formula1>DevelopmentalStage</formula1>
      <formula2>0</formula2>
    </dataValidation>
    <dataValidation type="list" allowBlank="1" showInputMessage="1" showErrorMessage="1" prompt="Select morphological form from the drop-down list; use &quot;Indeterminate&quot; if morphological form is not applicable. You can add an item to the drop-down list in the Supporting Data sheet." sqref="F252:F257">
      <formula1>Form</formula1>
      <formula2>0</formula2>
    </dataValidation>
    <dataValidation allowBlank="1" showInputMessage="1" showErrorMessage="1" prompt="Enter the type of specimen preparation, if any." sqref="G252:G257">
      <formula1>0</formula1>
      <formula2>0</formula2>
    </dataValidation>
    <dataValidation type="whole" allowBlank="1" showInputMessage="1" showErrorMessage="1" promptTitle="# of Individuals (optional)" prompt="&#10;Enter the number of individuals for this specimen record. Example, if a trap was used, enter here the number of individuals in the trap from which this specimen was selected as an example." sqref="H2:H251">
      <formula1>0</formula1>
      <formula2>1000000</formula2>
    </dataValidation>
    <dataValidation type="list" allowBlank="1" showInputMessage="1" showErrorMessage="1" prompt="Select type status from the drop-down list. You can add an item to the drop-down list in the Supporting Data sheet." sqref="I252:I257">
      <formula1>TypeStatus</formula1>
      <formula2>0</formula2>
    </dataValidation>
    <dataValidation allowBlank="1" showInputMessage="1" showErrorMessage="1" prompt="Select TaxonName from the drop-down list that corresponds to the specimen data record. You can add a name to the drop-down list in the SpecimenTaxonData worksheet. If you change the name on the SpecimenTaxonData sheet make sure you reselect the name here." sqref="B252:B257">
      <formula1>0</formula1>
      <formula2>0</formula2>
    </dataValidation>
    <dataValidation type="list" allowBlank="1" showInputMessage="1" showErrorMessage="1" prompt="Select locality from the drop-down list. Go to the Locality sheet to add new locality or to obtain more information about each locality.”" sqref="X252:X257">
      <formula1>LocalityName</formula1>
      <formula2>0</formula2>
    </dataValidation>
    <dataValidation type="list" allowBlank="1" showInputMessage="1" showErrorMessage="1" promptTitle="Basis of Record (required)" prompt="&#10;Select basis-of-record from drop-down. To add a new entry, you need to contact Morphbank. BasisOfRecord is a Darwin Core field." sqref="C2:C251">
      <formula1>BasisofRecord</formula1>
      <formula2>0</formula2>
    </dataValidation>
    <dataValidation type="list" allowBlank="1" showInputMessage="1" showErrorMessage="1" promptTitle="Scientific Name (required)" prompt="&#10;Select taxon name for Specimen from drop-down. Names in drop-down come from the SepcimenTaxonData worksheet.&#10;&#10;HINT: If you change the name on the SpecimenTaxonData worksheet you will need to reselect the name here." sqref="B2:B251">
      <formula1>ScientificNameString</formula1>
      <formula2>0</formula2>
    </dataValidation>
    <dataValidation type="list" allowBlank="1" showInputMessage="1" showErrorMessage="1" promptTitle="Sex (required)" prompt="&#10;Select sex from the drop-down. If unknown, undetermined, choose those values as needed." sqref="D2:D251">
      <formula1>Sex</formula1>
      <formula2>0</formula2>
    </dataValidation>
    <dataValidation type="list" allowBlank="1" showInputMessage="1" showErrorMessage="1" promptTitle="Developmental Stage (required)" prompt="&#10;Select developmental stage from the drop-down list.&#10;&#10;HINT: Add to the drop-down list in the Supporting Data sheet, Developmental Stage column." sqref="E2:E251">
      <formula1>DevelopmentalStage</formula1>
      <formula2>0</formula2>
    </dataValidation>
    <dataValidation type="list" allowBlank="1" showInputMessage="1" showErrorMessage="1" promptTitle="Form (required)" prompt="&#10;Select morphological form from the drop-down list; use &quot;Indeterminate&quot; if morphological form is not applicable.&#10;&#10;HINT: Add items to the drop-down with the Supporting Data sheet, Form column." sqref="F2:F251">
      <formula1>Form</formula1>
      <formula2>0</formula2>
    </dataValidation>
    <dataValidation allowBlank="1" showInputMessage="1" showErrorMessage="1" promptTitle="Preparation Type (optional)" prompt="&#10;Enter the type of specimen preparation, if any. Provide information here detailing how the specimen was preserved for inclusion in a collection." sqref="G2:G251">
      <formula1>0</formula1>
      <formula2>0</formula2>
    </dataValidation>
    <dataValidation type="list" allowBlank="1" showInputMessage="1" showErrorMessage="1" promptTitle="Type Status (required)" prompt="&#10;Select type status from the drop-down list.&#10;&#10;HINT: use &quot;nontype&quot; if specimen is not a type or &quot;not provided&quot; if status is uncertain. " sqref="I2:I251">
      <formula1>TypeStatus</formula1>
      <formula2>0</formula2>
    </dataValidation>
    <dataValidation allowBlank="1" showInputMessage="1" showErrorMessage="1" promptTitle="Determined By (optional)" prompt="&#10;Enter the name(s) of the person(s) who determined or identified the specimen, if known." sqref="J2:J251">
      <formula1>0</formula1>
      <formula2>0</formula2>
    </dataValidation>
    <dataValidation allowBlank="1" showInputMessage="1" showErrorMessage="1" promptTitle="Date Determined (optional)" prompt="&#10;Enter the date the specimen was determined (yyyy-mm-dd). &#10;&#10;HINT: Use yyyy-mm-00 if the day is unknown and yyyy-00-00 if the month is unknown. Leave it blank if the whole date is unknown." sqref="K2:K251">
      <formula1>0</formula1>
      <formula2>0</formula2>
    </dataValidation>
    <dataValidation allowBlank="1" showInputMessage="1" showErrorMessage="1" promptTitle="Determination Notes (optional)" prompt="&#10;Enter any comments here recorded by the person who made the determination/identification." sqref="L2:L251">
      <formula1>0</formula1>
      <formula2>0</formula2>
    </dataValidation>
    <dataValidation allowBlank="1" showInputMessage="1" showErrorMessage="1" promptTitle="Institution Code (suggested)" prompt="&#10;If Specimen is in a collection at a given Institution, enter the code of that institution, for example, NMNH." sqref="M2:M251">
      <formula1>0</formula1>
      <formula2>0</formula2>
    </dataValidation>
    <dataValidation allowBlank="1" showInputMessage="1" showErrorMessage="1" promptTitle="Collection Code (suggested)" prompt="&#10;If specimen is vouchered in a specific collection in an institution, enter the unique alphanumeric value which identifies that specific collection within that institution." sqref="N2:N251">
      <formula1>0</formula1>
      <formula2>0</formula2>
    </dataValidation>
    <dataValidation allowBlank="1" showInputMessage="1" showErrorMessage="1" promptTitle="Catalog Number (suggested)" prompt="&#10;If specimen is part of a collection in an institution (or personal collection), enter a unique alphanumeric value which identifies the specimen in that collection.&#10;&#10;HINT: other names for this value are Accession Number or maybe even Bar Code." sqref="O2:O251">
      <formula1>0</formula1>
      <formula2>0</formula2>
    </dataValidation>
    <dataValidation allowBlank="1" showInputMessage="1" showErrorMessage="1" promptTitle="Previous Catalog Number (opt)" prompt="&#10;Enter a previous catalog number if the specimen was earlier identified by another catalog number in the current catalog or at/in another institution/catalog. " sqref="P2:P251">
      <formula1>0</formula1>
      <formula2>0</formula2>
    </dataValidation>
    <dataValidation allowBlank="1" showInputMessage="1" showErrorMessage="1" promptTitle="Related Catalog Item (opt)" prompt="&#10;Enter a fully qualified identifier of a related catalog item (a reference to another specimen).&#10;&#10;HINT: Example, may be useful for indicating parasite-host relationships when parasite and host are both specimens." sqref="Q2:Q251">
      <formula1>0</formula1>
      <formula2>0</formula2>
    </dataValidation>
    <dataValidation allowBlank="1" showInputMessage="1" showErrorMessage="1" promptTitle="Relationship Type (optional)" prompt="&#10;Enter a string that identifies the relationship between the specimen and the related catalog item. &#10;&#10;HINT: For instance, &quot;parasite of&quot; or &quot;duplicate&quot;. " sqref="R2:R251">
      <formula1>0</formula1>
      <formula2>0</formula2>
    </dataValidation>
    <dataValidation allowBlank="1" showInputMessage="1" showErrorMessage="1" promptTitle="Collection Number (suggested)" prompt="&#10;If known, enter the identifying number or string applied to the specimen at the time of collection by the collector, if applicable.&#10;&#10;HINT: In other words, the collector's personal unique identifier for a given specimen goes in this field." sqref="S2:S251">
      <formula1>0</formula1>
      <formula2>0</formula2>
    </dataValidation>
    <dataValidation type="textLength" allowBlank="1" showInputMessage="1" showErrorMessage="1" promptTitle="Collector Name/s (suggested)" prompt="&#10;If known, enter the name(s) of the collector(s) responsible for collecting the specimen or making the observation. &#10;&#10;HINT: Separate individuals using commas." sqref="T2:T251">
      <formula1>2</formula1>
      <formula2>300</formula2>
    </dataValidation>
    <dataValidation allowBlank="1" showInputMessage="1" showErrorMessage="1" promptTitle="Date Collected (optional)" prompt="&#10;If known, enter specimen collection date (yyyy-mm-dd).&#10;&#10;HINT: Use yyyy-mm-00 if the day is not known and yyyy-00-00 if the month is not known. Leave it blank if the whole date is unknown." sqref="U2:U251">
      <formula1>0</formula1>
      <formula2>0</formula2>
    </dataValidation>
    <dataValidation type="textLength" allowBlank="1" showInputMessage="1" showErrorMessage="1" promptTitle="Notes (optional)" prompt="&#10;Free text field for any notes about the specimen." sqref="Y2:Y251">
      <formula1>0</formula1>
      <formula2>1000000</formula2>
    </dataValidation>
    <dataValidation allowBlank="1" showInputMessage="1" showErrorMessage="1" promptTitle="Specimen D. (do not alter field)" prompt="&#10;This field is autogenerated. Do not change! If you see an error, fix the error in the pertinent column to the left of this one. This column concatentates certain columns to the left." sqref="Z2:Z251">
      <formula1>0</formula1>
      <formula2>0</formula2>
    </dataValidation>
    <dataValidation allowBlank="1" showInputMessage="1" showErrorMessage="1" promptTitle="Latest Date Collected (opt)" prompt="&#10;If specimen collected over a date range, enter latest collection date (yyyy-mm-dd) here.&#10;&#10;HINT: Use yyyy-mm-00 if the day is not known and yyyy-00-00 if the month is not known." sqref="W2:W251">
      <formula1>0</formula1>
      <formula2>0</formula2>
    </dataValidation>
    <dataValidation allowBlank="1" showInputMessage="1" showErrorMessage="1" promptTitle="Earliest Date Collected (opt)" prompt="&#10;If specimen collected over a date range, enter earliest collection date (yyyy-mm-dd) here. Enter latest date collected in next field.&#10;&#10;HINT: Use yyyy-mm-00 if the day is not known and yyyy-00-00 if the month is not known." sqref="V2:V251">
      <formula1>0</formula1>
      <formula2>0</formula2>
    </dataValidation>
    <dataValidation type="list" allowBlank="1" showInputMessage="1" showErrorMessage="1" promptTitle="Locality (required)" prompt="&#10;Select locality from the drop-down list. Go to the Locality sheet to add new locality to drop-down.&#10;&#10;HINT: If locality is unknown, create a locality Continent/Country and Locality all with value unknown on the Locality sheet; select that locality here." error="You can't manually change the value of this cell. Use the Locality sheet instead. Re-pick here after making changes." sqref="X2:X251">
      <formula1>LocalityName</formula1>
      <formula2>0</formula2>
    </dataValidation>
  </dataValidations>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Q132"/>
  <sheetViews>
    <sheetView zoomScale="80" zoomScaleNormal="80" zoomScalePageLayoutView="0" workbookViewId="0" topLeftCell="A1">
      <pane ySplit="1" topLeftCell="A2" activePane="bottomLeft" state="frozen"/>
      <selection pane="topLeft" activeCell="A1" sqref="A1"/>
      <selection pane="bottomLeft" activeCell="A2" sqref="A2:H2"/>
    </sheetView>
  </sheetViews>
  <sheetFormatPr defaultColWidth="9.140625" defaultRowHeight="12.75"/>
  <cols>
    <col min="1" max="1" width="18.57421875" style="0" customWidth="1"/>
    <col min="2" max="2" width="18.421875" style="0" customWidth="1"/>
    <col min="3" max="3" width="11.00390625" style="0" customWidth="1"/>
    <col min="4" max="4" width="17.8515625" style="0" customWidth="1"/>
    <col min="5" max="5" width="7.57421875" style="0" customWidth="1"/>
    <col min="6" max="6" width="6.8515625" style="0" customWidth="1"/>
    <col min="7" max="7" width="7.7109375" style="0" customWidth="1"/>
    <col min="8" max="8" width="24.57421875" style="0" customWidth="1"/>
    <col min="9" max="9" width="21.421875" style="69" customWidth="1"/>
    <col min="10" max="10" width="13.140625" style="69" customWidth="1"/>
    <col min="11" max="11" width="11.8515625" style="69" customWidth="1"/>
    <col min="12" max="12" width="25.421875" style="0" customWidth="1"/>
    <col min="13" max="13" width="21.7109375" style="69" customWidth="1"/>
    <col min="14" max="14" width="9.8515625" style="0" customWidth="1"/>
    <col min="15" max="15" width="42.8515625" style="0" hidden="1" customWidth="1"/>
    <col min="16" max="16" width="49.421875" style="0" hidden="1" customWidth="1"/>
    <col min="17" max="17" width="24.140625" style="0" hidden="1" customWidth="1"/>
  </cols>
  <sheetData>
    <row r="1" spans="1:17" s="71" customFormat="1" ht="38.25" customHeight="1">
      <c r="A1" s="70" t="s">
        <v>67</v>
      </c>
      <c r="B1" s="71" t="s">
        <v>68</v>
      </c>
      <c r="C1" s="71" t="s">
        <v>69</v>
      </c>
      <c r="D1" s="72" t="s">
        <v>70</v>
      </c>
      <c r="E1" s="71" t="s">
        <v>71</v>
      </c>
      <c r="F1" s="71" t="s">
        <v>72</v>
      </c>
      <c r="G1" s="73" t="s">
        <v>73</v>
      </c>
      <c r="H1" s="73" t="s">
        <v>74</v>
      </c>
      <c r="I1" s="72" t="s">
        <v>75</v>
      </c>
      <c r="J1" s="72" t="s">
        <v>76</v>
      </c>
      <c r="K1" s="72" t="s">
        <v>77</v>
      </c>
      <c r="L1" s="71" t="s">
        <v>78</v>
      </c>
      <c r="M1" s="72" t="s">
        <v>79</v>
      </c>
      <c r="N1" s="72" t="s">
        <v>80</v>
      </c>
      <c r="O1" s="19" t="s">
        <v>21</v>
      </c>
      <c r="P1" s="19" t="s">
        <v>21</v>
      </c>
      <c r="Q1" s="19" t="s">
        <v>26</v>
      </c>
    </row>
    <row r="2" spans="1:17" ht="12.75">
      <c r="A2" s="42"/>
      <c r="B2" s="74"/>
      <c r="C2" s="43"/>
      <c r="D2" s="74"/>
      <c r="E2" s="43"/>
      <c r="F2" s="43"/>
      <c r="G2" s="43"/>
      <c r="H2" s="45"/>
      <c r="I2" s="75"/>
      <c r="J2" s="43"/>
      <c r="K2" s="43"/>
      <c r="L2" s="43"/>
      <c r="M2" s="76"/>
      <c r="N2" s="43"/>
      <c r="O2" s="24">
        <f>IF(LEN(A2)&gt;0,1,0)</f>
        <v>0</v>
      </c>
      <c r="P2" s="24">
        <f>IF(LEN(H2)&gt;0,1,0)</f>
        <v>0</v>
      </c>
      <c r="Q2" s="24" t="b">
        <f>IF(SUM(A2,H2)=2,TRUE,IF(SUM(A2,H2)=0,TRUE,FALSE))</f>
        <v>1</v>
      </c>
    </row>
    <row r="3" spans="1:17" ht="12.75">
      <c r="A3" s="42"/>
      <c r="B3" s="74"/>
      <c r="C3" s="46"/>
      <c r="D3" s="74"/>
      <c r="E3" s="46"/>
      <c r="F3" s="46"/>
      <c r="G3" s="46"/>
      <c r="H3" s="22"/>
      <c r="I3" s="77"/>
      <c r="J3" s="77"/>
      <c r="K3" s="77"/>
      <c r="L3" s="46"/>
      <c r="M3" s="77"/>
      <c r="N3" s="46"/>
      <c r="O3" s="24">
        <f aca="true" t="shared" si="0" ref="O3:O66">IF(LEN(A3)&gt;0,1,0)</f>
        <v>0</v>
      </c>
      <c r="P3" s="24">
        <f aca="true" t="shared" si="1" ref="P3:P66">IF(LEN(H3)&gt;0,1,0)</f>
        <v>0</v>
      </c>
      <c r="Q3" s="24" t="b">
        <f aca="true" t="shared" si="2" ref="Q3:Q66">IF(SUM(A3,H3)=2,TRUE,IF(SUM(A3,H3)=0,TRUE,FALSE))</f>
        <v>1</v>
      </c>
    </row>
    <row r="4" spans="1:17" ht="12.75">
      <c r="A4" s="42"/>
      <c r="B4" s="74"/>
      <c r="C4" s="74"/>
      <c r="D4" s="74"/>
      <c r="E4" s="46"/>
      <c r="F4" s="46"/>
      <c r="G4" s="46"/>
      <c r="H4" s="22"/>
      <c r="I4" s="78"/>
      <c r="J4" s="77"/>
      <c r="K4" s="77"/>
      <c r="L4" s="46"/>
      <c r="M4" s="77"/>
      <c r="N4" s="46"/>
      <c r="O4" s="24">
        <f t="shared" si="0"/>
        <v>0</v>
      </c>
      <c r="P4" s="24">
        <f t="shared" si="1"/>
        <v>0</v>
      </c>
      <c r="Q4" s="24" t="b">
        <f t="shared" si="2"/>
        <v>1</v>
      </c>
    </row>
    <row r="5" spans="1:17" ht="12.75">
      <c r="A5" s="42"/>
      <c r="B5" s="74"/>
      <c r="C5" s="74"/>
      <c r="D5" s="74"/>
      <c r="E5" s="46"/>
      <c r="F5" s="46"/>
      <c r="G5" s="46"/>
      <c r="H5" s="22"/>
      <c r="I5" s="78"/>
      <c r="J5" s="77"/>
      <c r="K5" s="77"/>
      <c r="L5" s="46"/>
      <c r="N5" s="74"/>
      <c r="O5" s="24">
        <f t="shared" si="0"/>
        <v>0</v>
      </c>
      <c r="P5" s="24">
        <f t="shared" si="1"/>
        <v>0</v>
      </c>
      <c r="Q5" s="24" t="b">
        <f t="shared" si="2"/>
        <v>1</v>
      </c>
    </row>
    <row r="6" spans="1:17" ht="12.75">
      <c r="A6" s="42"/>
      <c r="B6" s="74"/>
      <c r="C6" s="74"/>
      <c r="D6" s="74"/>
      <c r="E6" s="46"/>
      <c r="F6" s="74"/>
      <c r="G6" s="46"/>
      <c r="H6" s="22"/>
      <c r="I6" s="78"/>
      <c r="J6" s="77"/>
      <c r="K6" s="77"/>
      <c r="L6" s="46"/>
      <c r="M6" s="79"/>
      <c r="N6" s="46"/>
      <c r="O6" s="24">
        <f t="shared" si="0"/>
        <v>0</v>
      </c>
      <c r="P6" s="24">
        <f t="shared" si="1"/>
        <v>0</v>
      </c>
      <c r="Q6" s="24" t="b">
        <f t="shared" si="2"/>
        <v>1</v>
      </c>
    </row>
    <row r="7" spans="1:17" ht="12.75">
      <c r="A7" s="42"/>
      <c r="B7" s="74"/>
      <c r="C7" s="46"/>
      <c r="D7" s="74"/>
      <c r="E7" s="46"/>
      <c r="F7" s="46"/>
      <c r="G7" s="46"/>
      <c r="H7" s="22"/>
      <c r="I7" s="77"/>
      <c r="J7" s="77"/>
      <c r="K7" s="77"/>
      <c r="L7" s="46"/>
      <c r="M7" s="77"/>
      <c r="N7" s="46"/>
      <c r="O7" s="24">
        <f t="shared" si="0"/>
        <v>0</v>
      </c>
      <c r="P7" s="24">
        <f t="shared" si="1"/>
        <v>0</v>
      </c>
      <c r="Q7" s="24" t="b">
        <f t="shared" si="2"/>
        <v>1</v>
      </c>
    </row>
    <row r="8" spans="1:17" ht="12.75">
      <c r="A8" s="42"/>
      <c r="B8" s="74"/>
      <c r="C8" s="46"/>
      <c r="D8" s="74"/>
      <c r="E8" s="46"/>
      <c r="F8" s="46"/>
      <c r="G8" s="46"/>
      <c r="H8" s="22"/>
      <c r="I8" s="77"/>
      <c r="J8" s="77"/>
      <c r="K8" s="77"/>
      <c r="L8" s="46"/>
      <c r="M8" s="77"/>
      <c r="N8" s="46"/>
      <c r="O8" s="24">
        <f t="shared" si="0"/>
        <v>0</v>
      </c>
      <c r="P8" s="24">
        <f t="shared" si="1"/>
        <v>0</v>
      </c>
      <c r="Q8" s="24" t="b">
        <f t="shared" si="2"/>
        <v>1</v>
      </c>
    </row>
    <row r="9" spans="1:17" ht="12.75">
      <c r="A9" s="42"/>
      <c r="B9" s="74"/>
      <c r="C9" s="46"/>
      <c r="D9" s="74"/>
      <c r="E9" s="46"/>
      <c r="F9" s="46"/>
      <c r="G9" s="46"/>
      <c r="H9" s="22"/>
      <c r="I9" s="77"/>
      <c r="J9" s="77"/>
      <c r="K9" s="77"/>
      <c r="L9" s="46"/>
      <c r="M9" s="77"/>
      <c r="N9" s="46"/>
      <c r="O9" s="24">
        <f t="shared" si="0"/>
        <v>0</v>
      </c>
      <c r="P9" s="24">
        <f t="shared" si="1"/>
        <v>0</v>
      </c>
      <c r="Q9" s="24" t="b">
        <f t="shared" si="2"/>
        <v>1</v>
      </c>
    </row>
    <row r="10" spans="1:17" ht="12.75">
      <c r="A10" s="42"/>
      <c r="B10" s="74"/>
      <c r="C10" s="46"/>
      <c r="D10" s="74"/>
      <c r="E10" s="46"/>
      <c r="F10" s="46"/>
      <c r="G10" s="46"/>
      <c r="H10" s="22"/>
      <c r="I10" s="77"/>
      <c r="J10" s="77"/>
      <c r="K10" s="77"/>
      <c r="L10" s="46"/>
      <c r="M10" s="77"/>
      <c r="N10" s="46"/>
      <c r="O10" s="24">
        <f t="shared" si="0"/>
        <v>0</v>
      </c>
      <c r="P10" s="24">
        <f t="shared" si="1"/>
        <v>0</v>
      </c>
      <c r="Q10" s="24" t="b">
        <f t="shared" si="2"/>
        <v>1</v>
      </c>
    </row>
    <row r="11" spans="1:17" ht="12.75">
      <c r="A11" s="42"/>
      <c r="B11" s="74"/>
      <c r="C11" s="46"/>
      <c r="D11" s="74"/>
      <c r="E11" s="46"/>
      <c r="F11" s="46"/>
      <c r="G11" s="46"/>
      <c r="H11" s="22"/>
      <c r="I11" s="77"/>
      <c r="J11" s="77"/>
      <c r="K11" s="77"/>
      <c r="L11" s="46"/>
      <c r="M11" s="77"/>
      <c r="N11" s="46"/>
      <c r="O11" s="24">
        <f t="shared" si="0"/>
        <v>0</v>
      </c>
      <c r="P11" s="24">
        <f t="shared" si="1"/>
        <v>0</v>
      </c>
      <c r="Q11" s="24" t="b">
        <f t="shared" si="2"/>
        <v>1</v>
      </c>
    </row>
    <row r="12" spans="1:17" ht="12.75">
      <c r="A12" s="42"/>
      <c r="B12" s="74"/>
      <c r="C12" s="46"/>
      <c r="D12" s="74"/>
      <c r="E12" s="46"/>
      <c r="F12" s="46"/>
      <c r="G12" s="46"/>
      <c r="H12" s="22"/>
      <c r="I12" s="77"/>
      <c r="J12" s="77"/>
      <c r="K12" s="77"/>
      <c r="L12" s="46"/>
      <c r="M12" s="77"/>
      <c r="N12" s="46"/>
      <c r="O12" s="24">
        <f t="shared" si="0"/>
        <v>0</v>
      </c>
      <c r="P12" s="24">
        <f t="shared" si="1"/>
        <v>0</v>
      </c>
      <c r="Q12" s="24" t="b">
        <f t="shared" si="2"/>
        <v>1</v>
      </c>
    </row>
    <row r="13" spans="1:17" ht="12.75">
      <c r="A13" s="42"/>
      <c r="B13" s="74"/>
      <c r="C13" s="46"/>
      <c r="D13" s="74"/>
      <c r="E13" s="46"/>
      <c r="F13" s="46"/>
      <c r="G13" s="46"/>
      <c r="H13" s="22"/>
      <c r="I13" s="77"/>
      <c r="J13" s="77"/>
      <c r="K13" s="77"/>
      <c r="L13" s="46"/>
      <c r="M13" s="77"/>
      <c r="N13" s="46"/>
      <c r="O13" s="24">
        <f t="shared" si="0"/>
        <v>0</v>
      </c>
      <c r="P13" s="24">
        <f t="shared" si="1"/>
        <v>0</v>
      </c>
      <c r="Q13" s="24" t="b">
        <f t="shared" si="2"/>
        <v>1</v>
      </c>
    </row>
    <row r="14" spans="1:17" ht="12.75">
      <c r="A14" s="42"/>
      <c r="B14" s="74"/>
      <c r="C14" s="46"/>
      <c r="D14" s="74"/>
      <c r="E14" s="46"/>
      <c r="F14" s="46"/>
      <c r="G14" s="46"/>
      <c r="H14" s="22"/>
      <c r="I14" s="77"/>
      <c r="J14" s="77"/>
      <c r="K14" s="77"/>
      <c r="L14" s="46"/>
      <c r="M14" s="77"/>
      <c r="N14" s="46"/>
      <c r="O14" s="24">
        <f t="shared" si="0"/>
        <v>0</v>
      </c>
      <c r="P14" s="24">
        <f t="shared" si="1"/>
        <v>0</v>
      </c>
      <c r="Q14" s="24" t="b">
        <f t="shared" si="2"/>
        <v>1</v>
      </c>
    </row>
    <row r="15" spans="1:17" ht="12.75">
      <c r="A15" s="42"/>
      <c r="B15" s="74"/>
      <c r="C15" s="46"/>
      <c r="D15" s="74"/>
      <c r="E15" s="46"/>
      <c r="F15" s="46"/>
      <c r="G15" s="46"/>
      <c r="H15" s="22"/>
      <c r="I15" s="77"/>
      <c r="J15" s="77"/>
      <c r="K15" s="77"/>
      <c r="L15" s="46"/>
      <c r="M15" s="77"/>
      <c r="N15" s="46"/>
      <c r="O15" s="24">
        <f t="shared" si="0"/>
        <v>0</v>
      </c>
      <c r="P15" s="24">
        <f t="shared" si="1"/>
        <v>0</v>
      </c>
      <c r="Q15" s="24" t="b">
        <f t="shared" si="2"/>
        <v>1</v>
      </c>
    </row>
    <row r="16" spans="1:17" ht="12.75">
      <c r="A16" s="42"/>
      <c r="B16" s="74"/>
      <c r="C16" s="46"/>
      <c r="D16" s="74"/>
      <c r="E16" s="46"/>
      <c r="F16" s="46"/>
      <c r="G16" s="46"/>
      <c r="H16" s="22"/>
      <c r="I16" s="77"/>
      <c r="J16" s="77"/>
      <c r="K16" s="77"/>
      <c r="L16" s="46"/>
      <c r="M16" s="77"/>
      <c r="N16" s="46"/>
      <c r="O16" s="24">
        <f t="shared" si="0"/>
        <v>0</v>
      </c>
      <c r="P16" s="24">
        <f t="shared" si="1"/>
        <v>0</v>
      </c>
      <c r="Q16" s="24" t="b">
        <f t="shared" si="2"/>
        <v>1</v>
      </c>
    </row>
    <row r="17" spans="1:17" ht="12.75">
      <c r="A17" s="42"/>
      <c r="B17" s="74"/>
      <c r="C17" s="46"/>
      <c r="D17" s="74"/>
      <c r="E17" s="46"/>
      <c r="F17" s="46"/>
      <c r="G17" s="46"/>
      <c r="H17" s="22"/>
      <c r="I17" s="77"/>
      <c r="J17" s="77"/>
      <c r="K17" s="77"/>
      <c r="L17" s="46"/>
      <c r="M17" s="77"/>
      <c r="N17" s="46"/>
      <c r="O17" s="24">
        <f t="shared" si="0"/>
        <v>0</v>
      </c>
      <c r="P17" s="24">
        <f t="shared" si="1"/>
        <v>0</v>
      </c>
      <c r="Q17" s="24" t="b">
        <f t="shared" si="2"/>
        <v>1</v>
      </c>
    </row>
    <row r="18" spans="1:17" ht="12.75">
      <c r="A18" s="42"/>
      <c r="B18" s="74"/>
      <c r="C18" s="46"/>
      <c r="D18" s="74"/>
      <c r="E18" s="46"/>
      <c r="F18" s="46"/>
      <c r="G18" s="46"/>
      <c r="H18" s="22"/>
      <c r="I18" s="77"/>
      <c r="J18" s="77"/>
      <c r="K18" s="77"/>
      <c r="L18" s="46"/>
      <c r="M18" s="77"/>
      <c r="N18" s="46"/>
      <c r="O18" s="24">
        <f t="shared" si="0"/>
        <v>0</v>
      </c>
      <c r="P18" s="24">
        <f t="shared" si="1"/>
        <v>0</v>
      </c>
      <c r="Q18" s="24" t="b">
        <f t="shared" si="2"/>
        <v>1</v>
      </c>
    </row>
    <row r="19" spans="1:17" ht="12.75">
      <c r="A19" s="42"/>
      <c r="B19" s="74"/>
      <c r="C19" s="46"/>
      <c r="D19" s="74"/>
      <c r="E19" s="46"/>
      <c r="F19" s="46"/>
      <c r="G19" s="46"/>
      <c r="H19" s="22"/>
      <c r="I19" s="77"/>
      <c r="J19" s="77"/>
      <c r="K19" s="77"/>
      <c r="L19" s="46"/>
      <c r="M19" s="77"/>
      <c r="N19" s="46"/>
      <c r="O19" s="24">
        <f t="shared" si="0"/>
        <v>0</v>
      </c>
      <c r="P19" s="24">
        <f t="shared" si="1"/>
        <v>0</v>
      </c>
      <c r="Q19" s="24" t="b">
        <f t="shared" si="2"/>
        <v>1</v>
      </c>
    </row>
    <row r="20" spans="1:17" ht="12.75">
      <c r="A20" s="42"/>
      <c r="B20" s="74"/>
      <c r="C20" s="46"/>
      <c r="D20" s="74"/>
      <c r="E20" s="46"/>
      <c r="F20" s="46"/>
      <c r="G20" s="46"/>
      <c r="H20" s="22"/>
      <c r="I20" s="77"/>
      <c r="J20" s="77"/>
      <c r="K20" s="77"/>
      <c r="L20" s="46"/>
      <c r="M20" s="77"/>
      <c r="N20" s="46"/>
      <c r="O20" s="24">
        <f t="shared" si="0"/>
        <v>0</v>
      </c>
      <c r="P20" s="24">
        <f t="shared" si="1"/>
        <v>0</v>
      </c>
      <c r="Q20" s="24" t="b">
        <f t="shared" si="2"/>
        <v>1</v>
      </c>
    </row>
    <row r="21" spans="1:17" ht="12.75">
      <c r="A21" s="42"/>
      <c r="B21" s="74"/>
      <c r="C21" s="46"/>
      <c r="D21" s="74"/>
      <c r="E21" s="46"/>
      <c r="F21" s="46"/>
      <c r="G21" s="46"/>
      <c r="H21" s="22"/>
      <c r="I21" s="77"/>
      <c r="J21" s="77"/>
      <c r="K21" s="77"/>
      <c r="L21" s="46"/>
      <c r="M21" s="77"/>
      <c r="N21" s="46"/>
      <c r="O21" s="24">
        <f t="shared" si="0"/>
        <v>0</v>
      </c>
      <c r="P21" s="24">
        <f t="shared" si="1"/>
        <v>0</v>
      </c>
      <c r="Q21" s="24" t="b">
        <f t="shared" si="2"/>
        <v>1</v>
      </c>
    </row>
    <row r="22" spans="1:17" ht="12.75">
      <c r="A22" s="42"/>
      <c r="B22" s="74"/>
      <c r="C22" s="46"/>
      <c r="D22" s="74"/>
      <c r="E22" s="46"/>
      <c r="F22" s="46"/>
      <c r="G22" s="46"/>
      <c r="H22" s="22"/>
      <c r="I22" s="77"/>
      <c r="J22" s="77"/>
      <c r="K22" s="77"/>
      <c r="L22" s="46"/>
      <c r="M22" s="77"/>
      <c r="N22" s="46"/>
      <c r="O22" s="24">
        <f t="shared" si="0"/>
        <v>0</v>
      </c>
      <c r="P22" s="24">
        <f t="shared" si="1"/>
        <v>0</v>
      </c>
      <c r="Q22" s="24" t="b">
        <f t="shared" si="2"/>
        <v>1</v>
      </c>
    </row>
    <row r="23" spans="1:17" ht="12.75">
      <c r="A23" s="42"/>
      <c r="B23" s="74"/>
      <c r="C23" s="46"/>
      <c r="D23" s="74"/>
      <c r="E23" s="46"/>
      <c r="F23" s="46"/>
      <c r="G23" s="46"/>
      <c r="H23" s="22"/>
      <c r="I23" s="77"/>
      <c r="J23" s="77"/>
      <c r="K23" s="77"/>
      <c r="L23" s="46"/>
      <c r="M23" s="77"/>
      <c r="N23" s="46"/>
      <c r="O23" s="24">
        <f t="shared" si="0"/>
        <v>0</v>
      </c>
      <c r="P23" s="24">
        <f t="shared" si="1"/>
        <v>0</v>
      </c>
      <c r="Q23" s="24" t="b">
        <f t="shared" si="2"/>
        <v>1</v>
      </c>
    </row>
    <row r="24" spans="1:17" ht="12.75">
      <c r="A24" s="42"/>
      <c r="B24" s="74"/>
      <c r="C24" s="46"/>
      <c r="D24" s="74"/>
      <c r="E24" s="46"/>
      <c r="F24" s="46"/>
      <c r="G24" s="46"/>
      <c r="H24" s="22"/>
      <c r="I24" s="77"/>
      <c r="J24" s="77"/>
      <c r="K24" s="77"/>
      <c r="L24" s="46"/>
      <c r="M24" s="77"/>
      <c r="N24" s="46"/>
      <c r="O24" s="24">
        <f t="shared" si="0"/>
        <v>0</v>
      </c>
      <c r="P24" s="24">
        <f t="shared" si="1"/>
        <v>0</v>
      </c>
      <c r="Q24" s="24" t="b">
        <f t="shared" si="2"/>
        <v>1</v>
      </c>
    </row>
    <row r="25" spans="1:17" ht="12.75">
      <c r="A25" s="42"/>
      <c r="B25" s="74"/>
      <c r="C25" s="46"/>
      <c r="D25" s="74"/>
      <c r="E25" s="46"/>
      <c r="F25" s="46"/>
      <c r="G25" s="46"/>
      <c r="H25" s="22"/>
      <c r="I25" s="77"/>
      <c r="J25" s="77"/>
      <c r="K25" s="77"/>
      <c r="L25" s="46"/>
      <c r="M25" s="77"/>
      <c r="N25" s="46"/>
      <c r="O25" s="24">
        <f t="shared" si="0"/>
        <v>0</v>
      </c>
      <c r="P25" s="24">
        <f t="shared" si="1"/>
        <v>0</v>
      </c>
      <c r="Q25" s="24" t="b">
        <f t="shared" si="2"/>
        <v>1</v>
      </c>
    </row>
    <row r="26" spans="1:17" ht="12.75">
      <c r="A26" s="42"/>
      <c r="B26" s="74"/>
      <c r="C26" s="46"/>
      <c r="D26" s="74"/>
      <c r="E26" s="46"/>
      <c r="F26" s="46"/>
      <c r="G26" s="46"/>
      <c r="H26" s="22"/>
      <c r="I26" s="77"/>
      <c r="J26" s="77"/>
      <c r="K26" s="77"/>
      <c r="L26" s="46"/>
      <c r="M26" s="77"/>
      <c r="N26" s="46"/>
      <c r="O26" s="24">
        <f t="shared" si="0"/>
        <v>0</v>
      </c>
      <c r="P26" s="24">
        <f t="shared" si="1"/>
        <v>0</v>
      </c>
      <c r="Q26" s="24" t="b">
        <f t="shared" si="2"/>
        <v>1</v>
      </c>
    </row>
    <row r="27" spans="1:17" ht="12.75">
      <c r="A27" s="42"/>
      <c r="B27" s="74"/>
      <c r="C27" s="46"/>
      <c r="D27" s="74"/>
      <c r="E27" s="46"/>
      <c r="F27" s="46"/>
      <c r="G27" s="46"/>
      <c r="H27" s="22"/>
      <c r="I27" s="77"/>
      <c r="J27" s="77"/>
      <c r="K27" s="77"/>
      <c r="L27" s="46"/>
      <c r="M27" s="77"/>
      <c r="N27" s="46"/>
      <c r="O27" s="24">
        <f t="shared" si="0"/>
        <v>0</v>
      </c>
      <c r="P27" s="24">
        <f t="shared" si="1"/>
        <v>0</v>
      </c>
      <c r="Q27" s="24" t="b">
        <f t="shared" si="2"/>
        <v>1</v>
      </c>
    </row>
    <row r="28" spans="1:17" ht="12.75">
      <c r="A28" s="42"/>
      <c r="B28" s="74"/>
      <c r="C28" s="46"/>
      <c r="D28" s="74"/>
      <c r="E28" s="46"/>
      <c r="F28" s="46"/>
      <c r="G28" s="46"/>
      <c r="H28" s="22"/>
      <c r="I28" s="77"/>
      <c r="J28" s="77"/>
      <c r="K28" s="77"/>
      <c r="L28" s="46"/>
      <c r="M28" s="77"/>
      <c r="N28" s="46"/>
      <c r="O28" s="24">
        <f t="shared" si="0"/>
        <v>0</v>
      </c>
      <c r="P28" s="24">
        <f t="shared" si="1"/>
        <v>0</v>
      </c>
      <c r="Q28" s="24" t="b">
        <f t="shared" si="2"/>
        <v>1</v>
      </c>
    </row>
    <row r="29" spans="1:17" ht="12.75">
      <c r="A29" s="42"/>
      <c r="B29" s="74"/>
      <c r="C29" s="46"/>
      <c r="D29" s="74"/>
      <c r="E29" s="46"/>
      <c r="F29" s="46"/>
      <c r="G29" s="46"/>
      <c r="H29" s="22"/>
      <c r="I29" s="77"/>
      <c r="J29" s="77"/>
      <c r="K29" s="77"/>
      <c r="L29" s="46"/>
      <c r="M29" s="77"/>
      <c r="N29" s="46"/>
      <c r="O29" s="24">
        <f t="shared" si="0"/>
        <v>0</v>
      </c>
      <c r="P29" s="24">
        <f t="shared" si="1"/>
        <v>0</v>
      </c>
      <c r="Q29" s="24" t="b">
        <f t="shared" si="2"/>
        <v>1</v>
      </c>
    </row>
    <row r="30" spans="1:17" ht="12.75">
      <c r="A30" s="42"/>
      <c r="B30" s="74"/>
      <c r="C30" s="46"/>
      <c r="D30" s="74"/>
      <c r="E30" s="46"/>
      <c r="F30" s="46"/>
      <c r="G30" s="46"/>
      <c r="H30" s="22"/>
      <c r="I30" s="77"/>
      <c r="J30" s="77"/>
      <c r="K30" s="77"/>
      <c r="L30" s="46"/>
      <c r="M30" s="77"/>
      <c r="N30" s="46"/>
      <c r="O30" s="24">
        <f t="shared" si="0"/>
        <v>0</v>
      </c>
      <c r="P30" s="24">
        <f t="shared" si="1"/>
        <v>0</v>
      </c>
      <c r="Q30" s="24" t="b">
        <f t="shared" si="2"/>
        <v>1</v>
      </c>
    </row>
    <row r="31" spans="1:17" ht="12.75">
      <c r="A31" s="42"/>
      <c r="B31" s="74"/>
      <c r="C31" s="46"/>
      <c r="D31" s="74"/>
      <c r="E31" s="46"/>
      <c r="F31" s="46"/>
      <c r="G31" s="46"/>
      <c r="H31" s="22"/>
      <c r="I31" s="77"/>
      <c r="J31" s="77"/>
      <c r="K31" s="77"/>
      <c r="L31" s="46"/>
      <c r="M31" s="77"/>
      <c r="N31" s="46"/>
      <c r="O31" s="24">
        <f t="shared" si="0"/>
        <v>0</v>
      </c>
      <c r="P31" s="24">
        <f t="shared" si="1"/>
        <v>0</v>
      </c>
      <c r="Q31" s="24" t="b">
        <f t="shared" si="2"/>
        <v>1</v>
      </c>
    </row>
    <row r="32" spans="1:17" ht="12.75">
      <c r="A32" s="42"/>
      <c r="B32" s="74"/>
      <c r="C32" s="46"/>
      <c r="D32" s="74"/>
      <c r="E32" s="46"/>
      <c r="F32" s="46"/>
      <c r="G32" s="46"/>
      <c r="H32" s="22"/>
      <c r="I32" s="77"/>
      <c r="J32" s="77"/>
      <c r="K32" s="77"/>
      <c r="L32" s="46"/>
      <c r="M32" s="77"/>
      <c r="N32" s="46"/>
      <c r="O32" s="24">
        <f t="shared" si="0"/>
        <v>0</v>
      </c>
      <c r="P32" s="24">
        <f t="shared" si="1"/>
        <v>0</v>
      </c>
      <c r="Q32" s="24" t="b">
        <f t="shared" si="2"/>
        <v>1</v>
      </c>
    </row>
    <row r="33" spans="1:17" ht="12.75">
      <c r="A33" s="42"/>
      <c r="B33" s="74"/>
      <c r="C33" s="46"/>
      <c r="D33" s="74"/>
      <c r="E33" s="46"/>
      <c r="F33" s="46"/>
      <c r="G33" s="46"/>
      <c r="H33" s="22"/>
      <c r="I33" s="77"/>
      <c r="J33" s="77"/>
      <c r="K33" s="77"/>
      <c r="L33" s="46"/>
      <c r="M33" s="77"/>
      <c r="N33" s="46"/>
      <c r="O33" s="24">
        <f t="shared" si="0"/>
        <v>0</v>
      </c>
      <c r="P33" s="24">
        <f t="shared" si="1"/>
        <v>0</v>
      </c>
      <c r="Q33" s="24" t="b">
        <f t="shared" si="2"/>
        <v>1</v>
      </c>
    </row>
    <row r="34" spans="1:17" ht="12.75">
      <c r="A34" s="42"/>
      <c r="B34" s="74"/>
      <c r="C34" s="46"/>
      <c r="D34" s="74"/>
      <c r="E34" s="46"/>
      <c r="F34" s="46"/>
      <c r="G34" s="46"/>
      <c r="H34" s="22"/>
      <c r="I34" s="77"/>
      <c r="J34" s="77"/>
      <c r="K34" s="77"/>
      <c r="L34" s="46"/>
      <c r="M34" s="77"/>
      <c r="N34" s="46"/>
      <c r="O34" s="24">
        <f t="shared" si="0"/>
        <v>0</v>
      </c>
      <c r="P34" s="24">
        <f t="shared" si="1"/>
        <v>0</v>
      </c>
      <c r="Q34" s="24" t="b">
        <f t="shared" si="2"/>
        <v>1</v>
      </c>
    </row>
    <row r="35" spans="1:17" ht="12.75">
      <c r="A35" s="42"/>
      <c r="B35" s="74"/>
      <c r="C35" s="46"/>
      <c r="D35" s="74"/>
      <c r="E35" s="46"/>
      <c r="F35" s="46"/>
      <c r="G35" s="46"/>
      <c r="H35" s="22"/>
      <c r="I35" s="77"/>
      <c r="J35" s="77"/>
      <c r="K35" s="77"/>
      <c r="L35" s="46"/>
      <c r="M35" s="77"/>
      <c r="N35" s="46"/>
      <c r="O35" s="24">
        <f t="shared" si="0"/>
        <v>0</v>
      </c>
      <c r="P35" s="24">
        <f t="shared" si="1"/>
        <v>0</v>
      </c>
      <c r="Q35" s="24" t="b">
        <f t="shared" si="2"/>
        <v>1</v>
      </c>
    </row>
    <row r="36" spans="1:17" ht="12.75">
      <c r="A36" s="42"/>
      <c r="B36" s="74"/>
      <c r="C36" s="46"/>
      <c r="D36" s="74"/>
      <c r="E36" s="46"/>
      <c r="F36" s="46"/>
      <c r="G36" s="46"/>
      <c r="H36" s="22"/>
      <c r="I36" s="77"/>
      <c r="J36" s="77"/>
      <c r="K36" s="77"/>
      <c r="L36" s="46"/>
      <c r="M36" s="77"/>
      <c r="N36" s="46"/>
      <c r="O36" s="24">
        <f t="shared" si="0"/>
        <v>0</v>
      </c>
      <c r="P36" s="24">
        <f t="shared" si="1"/>
        <v>0</v>
      </c>
      <c r="Q36" s="24" t="b">
        <f t="shared" si="2"/>
        <v>1</v>
      </c>
    </row>
    <row r="37" spans="1:17" ht="12.75">
      <c r="A37" s="42"/>
      <c r="B37" s="74"/>
      <c r="C37" s="46"/>
      <c r="D37" s="74"/>
      <c r="E37" s="46"/>
      <c r="F37" s="46"/>
      <c r="G37" s="46"/>
      <c r="H37" s="22"/>
      <c r="I37" s="77"/>
      <c r="J37" s="77"/>
      <c r="K37" s="77"/>
      <c r="L37" s="46"/>
      <c r="M37" s="77"/>
      <c r="N37" s="46"/>
      <c r="O37" s="24">
        <f t="shared" si="0"/>
        <v>0</v>
      </c>
      <c r="P37" s="24">
        <f t="shared" si="1"/>
        <v>0</v>
      </c>
      <c r="Q37" s="24" t="b">
        <f t="shared" si="2"/>
        <v>1</v>
      </c>
    </row>
    <row r="38" spans="1:17" ht="12.75">
      <c r="A38" s="42"/>
      <c r="B38" s="74"/>
      <c r="C38" s="46"/>
      <c r="D38" s="74"/>
      <c r="E38" s="46"/>
      <c r="F38" s="46"/>
      <c r="G38" s="46"/>
      <c r="H38" s="22"/>
      <c r="I38" s="77"/>
      <c r="J38" s="77"/>
      <c r="K38" s="77"/>
      <c r="L38" s="46"/>
      <c r="M38" s="77"/>
      <c r="N38" s="46"/>
      <c r="O38" s="24">
        <f t="shared" si="0"/>
        <v>0</v>
      </c>
      <c r="P38" s="24">
        <f t="shared" si="1"/>
        <v>0</v>
      </c>
      <c r="Q38" s="24" t="b">
        <f t="shared" si="2"/>
        <v>1</v>
      </c>
    </row>
    <row r="39" spans="1:17" ht="12.75">
      <c r="A39" s="42"/>
      <c r="B39" s="74"/>
      <c r="C39" s="46"/>
      <c r="D39" s="74"/>
      <c r="E39" s="46"/>
      <c r="F39" s="46"/>
      <c r="G39" s="46"/>
      <c r="H39" s="22"/>
      <c r="I39" s="77"/>
      <c r="J39" s="77"/>
      <c r="K39" s="77"/>
      <c r="L39" s="46"/>
      <c r="M39" s="77"/>
      <c r="N39" s="46"/>
      <c r="O39" s="24">
        <f t="shared" si="0"/>
        <v>0</v>
      </c>
      <c r="P39" s="24">
        <f t="shared" si="1"/>
        <v>0</v>
      </c>
      <c r="Q39" s="24" t="b">
        <f t="shared" si="2"/>
        <v>1</v>
      </c>
    </row>
    <row r="40" spans="1:17" ht="12.75">
      <c r="A40" s="42"/>
      <c r="B40" s="74"/>
      <c r="C40" s="46"/>
      <c r="D40" s="74"/>
      <c r="E40" s="46"/>
      <c r="F40" s="46"/>
      <c r="G40" s="46"/>
      <c r="H40" s="22"/>
      <c r="I40" s="77"/>
      <c r="J40" s="77"/>
      <c r="K40" s="77"/>
      <c r="L40" s="46"/>
      <c r="M40" s="77"/>
      <c r="N40" s="46"/>
      <c r="O40" s="24">
        <f t="shared" si="0"/>
        <v>0</v>
      </c>
      <c r="P40" s="24">
        <f t="shared" si="1"/>
        <v>0</v>
      </c>
      <c r="Q40" s="24" t="b">
        <f t="shared" si="2"/>
        <v>1</v>
      </c>
    </row>
    <row r="41" spans="1:17" ht="12.75">
      <c r="A41" s="42"/>
      <c r="B41" s="74"/>
      <c r="C41" s="46"/>
      <c r="D41" s="74"/>
      <c r="E41" s="46"/>
      <c r="F41" s="46"/>
      <c r="G41" s="46"/>
      <c r="H41" s="22"/>
      <c r="I41" s="77"/>
      <c r="J41" s="77"/>
      <c r="K41" s="77"/>
      <c r="L41" s="46"/>
      <c r="M41" s="77"/>
      <c r="N41" s="46"/>
      <c r="O41" s="24">
        <f t="shared" si="0"/>
        <v>0</v>
      </c>
      <c r="P41" s="24">
        <f t="shared" si="1"/>
        <v>0</v>
      </c>
      <c r="Q41" s="24" t="b">
        <f t="shared" si="2"/>
        <v>1</v>
      </c>
    </row>
    <row r="42" spans="1:17" ht="12.75">
      <c r="A42" s="42"/>
      <c r="B42" s="74"/>
      <c r="C42" s="46"/>
      <c r="D42" s="74"/>
      <c r="E42" s="46"/>
      <c r="F42" s="46"/>
      <c r="G42" s="46"/>
      <c r="H42" s="22"/>
      <c r="I42" s="77"/>
      <c r="J42" s="77"/>
      <c r="K42" s="77"/>
      <c r="L42" s="46"/>
      <c r="M42" s="77"/>
      <c r="N42" s="46"/>
      <c r="O42" s="24">
        <f t="shared" si="0"/>
        <v>0</v>
      </c>
      <c r="P42" s="24">
        <f t="shared" si="1"/>
        <v>0</v>
      </c>
      <c r="Q42" s="24" t="b">
        <f t="shared" si="2"/>
        <v>1</v>
      </c>
    </row>
    <row r="43" spans="1:17" ht="12.75">
      <c r="A43" s="42"/>
      <c r="B43" s="74"/>
      <c r="C43" s="46"/>
      <c r="D43" s="74"/>
      <c r="E43" s="46"/>
      <c r="F43" s="46"/>
      <c r="G43" s="46"/>
      <c r="H43" s="22"/>
      <c r="I43" s="77"/>
      <c r="J43" s="77"/>
      <c r="K43" s="77"/>
      <c r="L43" s="46"/>
      <c r="M43" s="77"/>
      <c r="N43" s="46"/>
      <c r="O43" s="24">
        <f t="shared" si="0"/>
        <v>0</v>
      </c>
      <c r="P43" s="24">
        <f t="shared" si="1"/>
        <v>0</v>
      </c>
      <c r="Q43" s="24" t="b">
        <f t="shared" si="2"/>
        <v>1</v>
      </c>
    </row>
    <row r="44" spans="1:17" ht="12.75">
      <c r="A44" s="42"/>
      <c r="B44" s="74"/>
      <c r="C44" s="46"/>
      <c r="D44" s="74"/>
      <c r="E44" s="46"/>
      <c r="F44" s="46"/>
      <c r="G44" s="46"/>
      <c r="H44" s="22"/>
      <c r="I44" s="77"/>
      <c r="J44" s="77"/>
      <c r="K44" s="77"/>
      <c r="L44" s="46"/>
      <c r="M44" s="77"/>
      <c r="N44" s="46"/>
      <c r="O44" s="24">
        <f t="shared" si="0"/>
        <v>0</v>
      </c>
      <c r="P44" s="24">
        <f t="shared" si="1"/>
        <v>0</v>
      </c>
      <c r="Q44" s="24" t="b">
        <f t="shared" si="2"/>
        <v>1</v>
      </c>
    </row>
    <row r="45" spans="1:17" ht="12.75">
      <c r="A45" s="42"/>
      <c r="B45" s="74"/>
      <c r="C45" s="46"/>
      <c r="D45" s="74"/>
      <c r="E45" s="46"/>
      <c r="F45" s="46"/>
      <c r="G45" s="46"/>
      <c r="H45" s="22"/>
      <c r="I45" s="77"/>
      <c r="J45" s="77"/>
      <c r="K45" s="77"/>
      <c r="L45" s="46"/>
      <c r="M45" s="77"/>
      <c r="N45" s="46"/>
      <c r="O45" s="24">
        <f t="shared" si="0"/>
        <v>0</v>
      </c>
      <c r="P45" s="24">
        <f t="shared" si="1"/>
        <v>0</v>
      </c>
      <c r="Q45" s="24" t="b">
        <f t="shared" si="2"/>
        <v>1</v>
      </c>
    </row>
    <row r="46" spans="1:17" ht="12.75">
      <c r="A46" s="42"/>
      <c r="B46" s="74"/>
      <c r="C46" s="46"/>
      <c r="D46" s="74"/>
      <c r="E46" s="46"/>
      <c r="F46" s="46"/>
      <c r="G46" s="46"/>
      <c r="H46" s="22"/>
      <c r="I46" s="77"/>
      <c r="J46" s="77"/>
      <c r="K46" s="77"/>
      <c r="L46" s="46"/>
      <c r="M46" s="77"/>
      <c r="N46" s="46"/>
      <c r="O46" s="24">
        <f t="shared" si="0"/>
        <v>0</v>
      </c>
      <c r="P46" s="24">
        <f t="shared" si="1"/>
        <v>0</v>
      </c>
      <c r="Q46" s="24" t="b">
        <f t="shared" si="2"/>
        <v>1</v>
      </c>
    </row>
    <row r="47" spans="1:17" ht="12.75">
      <c r="A47" s="42"/>
      <c r="B47" s="74"/>
      <c r="C47" s="46"/>
      <c r="D47" s="74"/>
      <c r="E47" s="46"/>
      <c r="F47" s="46"/>
      <c r="G47" s="46"/>
      <c r="H47" s="22"/>
      <c r="I47" s="77"/>
      <c r="J47" s="77"/>
      <c r="K47" s="77"/>
      <c r="L47" s="46"/>
      <c r="M47" s="77"/>
      <c r="N47" s="46"/>
      <c r="O47" s="24">
        <f t="shared" si="0"/>
        <v>0</v>
      </c>
      <c r="P47" s="24">
        <f t="shared" si="1"/>
        <v>0</v>
      </c>
      <c r="Q47" s="24" t="b">
        <f t="shared" si="2"/>
        <v>1</v>
      </c>
    </row>
    <row r="48" spans="1:17" ht="12.75">
      <c r="A48" s="42"/>
      <c r="B48" s="74"/>
      <c r="C48" s="46"/>
      <c r="D48" s="74"/>
      <c r="E48" s="46"/>
      <c r="F48" s="46"/>
      <c r="G48" s="46"/>
      <c r="H48" s="22"/>
      <c r="I48" s="77"/>
      <c r="J48" s="77"/>
      <c r="K48" s="77"/>
      <c r="L48" s="46"/>
      <c r="M48" s="77"/>
      <c r="N48" s="46"/>
      <c r="O48" s="24">
        <f t="shared" si="0"/>
        <v>0</v>
      </c>
      <c r="P48" s="24">
        <f t="shared" si="1"/>
        <v>0</v>
      </c>
      <c r="Q48" s="24" t="b">
        <f t="shared" si="2"/>
        <v>1</v>
      </c>
    </row>
    <row r="49" spans="1:17" ht="12.75">
      <c r="A49" s="42"/>
      <c r="B49" s="74"/>
      <c r="C49" s="46"/>
      <c r="D49" s="74"/>
      <c r="E49" s="46"/>
      <c r="F49" s="46"/>
      <c r="G49" s="46"/>
      <c r="H49" s="22"/>
      <c r="I49" s="77"/>
      <c r="J49" s="77"/>
      <c r="K49" s="77"/>
      <c r="L49" s="46"/>
      <c r="M49" s="77"/>
      <c r="N49" s="46"/>
      <c r="O49" s="24">
        <f t="shared" si="0"/>
        <v>0</v>
      </c>
      <c r="P49" s="24">
        <f t="shared" si="1"/>
        <v>0</v>
      </c>
      <c r="Q49" s="24" t="b">
        <f t="shared" si="2"/>
        <v>1</v>
      </c>
    </row>
    <row r="50" spans="1:17" ht="12.75">
      <c r="A50" s="42"/>
      <c r="B50" s="74"/>
      <c r="C50" s="46"/>
      <c r="D50" s="74"/>
      <c r="E50" s="46"/>
      <c r="F50" s="46"/>
      <c r="G50" s="46"/>
      <c r="H50" s="22"/>
      <c r="I50" s="77"/>
      <c r="J50" s="77"/>
      <c r="K50" s="77"/>
      <c r="L50" s="46"/>
      <c r="M50" s="77"/>
      <c r="N50" s="46"/>
      <c r="O50" s="24">
        <f t="shared" si="0"/>
        <v>0</v>
      </c>
      <c r="P50" s="24">
        <f t="shared" si="1"/>
        <v>0</v>
      </c>
      <c r="Q50" s="24" t="b">
        <f t="shared" si="2"/>
        <v>1</v>
      </c>
    </row>
    <row r="51" spans="1:17" ht="12.75">
      <c r="A51" s="42"/>
      <c r="B51" s="74"/>
      <c r="C51" s="46"/>
      <c r="D51" s="74"/>
      <c r="E51" s="46"/>
      <c r="F51" s="46"/>
      <c r="G51" s="46"/>
      <c r="H51" s="22"/>
      <c r="I51" s="77"/>
      <c r="J51" s="77"/>
      <c r="K51" s="77"/>
      <c r="L51" s="46"/>
      <c r="M51" s="77"/>
      <c r="N51" s="46"/>
      <c r="O51" s="24">
        <f t="shared" si="0"/>
        <v>0</v>
      </c>
      <c r="P51" s="24">
        <f t="shared" si="1"/>
        <v>0</v>
      </c>
      <c r="Q51" s="24" t="b">
        <f t="shared" si="2"/>
        <v>1</v>
      </c>
    </row>
    <row r="52" spans="1:17" ht="12.75">
      <c r="A52" s="42"/>
      <c r="B52" s="74"/>
      <c r="C52" s="46"/>
      <c r="D52" s="74"/>
      <c r="E52" s="46"/>
      <c r="F52" s="46"/>
      <c r="G52" s="46"/>
      <c r="H52" s="22"/>
      <c r="I52" s="77"/>
      <c r="J52" s="77"/>
      <c r="K52" s="77"/>
      <c r="L52" s="46"/>
      <c r="M52" s="77"/>
      <c r="N52" s="46"/>
      <c r="O52" s="24">
        <f t="shared" si="0"/>
        <v>0</v>
      </c>
      <c r="P52" s="24">
        <f t="shared" si="1"/>
        <v>0</v>
      </c>
      <c r="Q52" s="24" t="b">
        <f t="shared" si="2"/>
        <v>1</v>
      </c>
    </row>
    <row r="53" spans="1:17" ht="12.75">
      <c r="A53" s="42"/>
      <c r="B53" s="74"/>
      <c r="C53" s="46"/>
      <c r="D53" s="74"/>
      <c r="E53" s="46"/>
      <c r="F53" s="46"/>
      <c r="G53" s="46"/>
      <c r="H53" s="22"/>
      <c r="I53" s="77"/>
      <c r="J53" s="77"/>
      <c r="K53" s="77"/>
      <c r="L53" s="46"/>
      <c r="M53" s="77"/>
      <c r="N53" s="46"/>
      <c r="O53" s="24">
        <f t="shared" si="0"/>
        <v>0</v>
      </c>
      <c r="P53" s="24">
        <f t="shared" si="1"/>
        <v>0</v>
      </c>
      <c r="Q53" s="24" t="b">
        <f t="shared" si="2"/>
        <v>1</v>
      </c>
    </row>
    <row r="54" spans="1:17" ht="12.75">
      <c r="A54" s="42"/>
      <c r="B54" s="74"/>
      <c r="C54" s="46"/>
      <c r="D54" s="74"/>
      <c r="E54" s="46"/>
      <c r="F54" s="46"/>
      <c r="G54" s="46"/>
      <c r="H54" s="22"/>
      <c r="I54" s="77"/>
      <c r="J54" s="77"/>
      <c r="K54" s="77"/>
      <c r="L54" s="46"/>
      <c r="M54" s="77"/>
      <c r="N54" s="46"/>
      <c r="O54" s="24">
        <f t="shared" si="0"/>
        <v>0</v>
      </c>
      <c r="P54" s="24">
        <f t="shared" si="1"/>
        <v>0</v>
      </c>
      <c r="Q54" s="24" t="b">
        <f t="shared" si="2"/>
        <v>1</v>
      </c>
    </row>
    <row r="55" spans="1:17" ht="12.75">
      <c r="A55" s="42"/>
      <c r="B55" s="74"/>
      <c r="C55" s="46"/>
      <c r="D55" s="74"/>
      <c r="E55" s="46"/>
      <c r="F55" s="46"/>
      <c r="G55" s="46"/>
      <c r="H55" s="22"/>
      <c r="I55" s="77"/>
      <c r="J55" s="77"/>
      <c r="K55" s="77"/>
      <c r="L55" s="46"/>
      <c r="M55" s="77"/>
      <c r="N55" s="46"/>
      <c r="O55" s="24">
        <f t="shared" si="0"/>
        <v>0</v>
      </c>
      <c r="P55" s="24">
        <f t="shared" si="1"/>
        <v>0</v>
      </c>
      <c r="Q55" s="24" t="b">
        <f t="shared" si="2"/>
        <v>1</v>
      </c>
    </row>
    <row r="56" spans="1:17" ht="12.75">
      <c r="A56" s="42"/>
      <c r="B56" s="74"/>
      <c r="C56" s="46"/>
      <c r="D56" s="74"/>
      <c r="E56" s="46"/>
      <c r="F56" s="46"/>
      <c r="G56" s="46"/>
      <c r="H56" s="22"/>
      <c r="I56" s="77"/>
      <c r="J56" s="77"/>
      <c r="K56" s="77"/>
      <c r="L56" s="46"/>
      <c r="M56" s="77"/>
      <c r="N56" s="46"/>
      <c r="O56" s="24">
        <f t="shared" si="0"/>
        <v>0</v>
      </c>
      <c r="P56" s="24">
        <f t="shared" si="1"/>
        <v>0</v>
      </c>
      <c r="Q56" s="24" t="b">
        <f t="shared" si="2"/>
        <v>1</v>
      </c>
    </row>
    <row r="57" spans="1:17" ht="12.75">
      <c r="A57" s="42"/>
      <c r="B57" s="74"/>
      <c r="C57" s="46"/>
      <c r="D57" s="74"/>
      <c r="E57" s="46"/>
      <c r="F57" s="46"/>
      <c r="G57" s="46"/>
      <c r="H57" s="22"/>
      <c r="I57" s="77"/>
      <c r="J57" s="77"/>
      <c r="K57" s="77"/>
      <c r="L57" s="46"/>
      <c r="M57" s="77"/>
      <c r="N57" s="46"/>
      <c r="O57" s="24">
        <f t="shared" si="0"/>
        <v>0</v>
      </c>
      <c r="P57" s="24">
        <f t="shared" si="1"/>
        <v>0</v>
      </c>
      <c r="Q57" s="24" t="b">
        <f t="shared" si="2"/>
        <v>1</v>
      </c>
    </row>
    <row r="58" spans="1:17" ht="12.75">
      <c r="A58" s="42"/>
      <c r="B58" s="74"/>
      <c r="C58" s="46"/>
      <c r="D58" s="74"/>
      <c r="E58" s="46"/>
      <c r="F58" s="46"/>
      <c r="G58" s="46"/>
      <c r="H58" s="22"/>
      <c r="I58" s="77"/>
      <c r="J58" s="77"/>
      <c r="K58" s="77"/>
      <c r="L58" s="46"/>
      <c r="M58" s="77"/>
      <c r="N58" s="46"/>
      <c r="O58" s="24">
        <f t="shared" si="0"/>
        <v>0</v>
      </c>
      <c r="P58" s="24">
        <f t="shared" si="1"/>
        <v>0</v>
      </c>
      <c r="Q58" s="24" t="b">
        <f t="shared" si="2"/>
        <v>1</v>
      </c>
    </row>
    <row r="59" spans="1:17" ht="12.75">
      <c r="A59" s="42"/>
      <c r="B59" s="74"/>
      <c r="C59" s="46"/>
      <c r="D59" s="74"/>
      <c r="E59" s="46"/>
      <c r="F59" s="46"/>
      <c r="G59" s="46"/>
      <c r="H59" s="22"/>
      <c r="I59" s="77"/>
      <c r="J59" s="77"/>
      <c r="K59" s="77"/>
      <c r="L59" s="46"/>
      <c r="M59" s="77"/>
      <c r="N59" s="46"/>
      <c r="O59" s="24">
        <f t="shared" si="0"/>
        <v>0</v>
      </c>
      <c r="P59" s="24">
        <f t="shared" si="1"/>
        <v>0</v>
      </c>
      <c r="Q59" s="24" t="b">
        <f t="shared" si="2"/>
        <v>1</v>
      </c>
    </row>
    <row r="60" spans="1:17" ht="12.75">
      <c r="A60" s="42"/>
      <c r="B60" s="74"/>
      <c r="C60" s="46"/>
      <c r="D60" s="74"/>
      <c r="E60" s="46"/>
      <c r="F60" s="46"/>
      <c r="G60" s="46"/>
      <c r="H60" s="22"/>
      <c r="I60" s="77"/>
      <c r="J60" s="77"/>
      <c r="K60" s="77"/>
      <c r="L60" s="46"/>
      <c r="M60" s="77"/>
      <c r="N60" s="46"/>
      <c r="O60" s="24">
        <f t="shared" si="0"/>
        <v>0</v>
      </c>
      <c r="P60" s="24">
        <f t="shared" si="1"/>
        <v>0</v>
      </c>
      <c r="Q60" s="24" t="b">
        <f t="shared" si="2"/>
        <v>1</v>
      </c>
    </row>
    <row r="61" spans="1:17" ht="12.75">
      <c r="A61" s="42"/>
      <c r="B61" s="74"/>
      <c r="C61" s="46"/>
      <c r="D61" s="74"/>
      <c r="E61" s="46"/>
      <c r="F61" s="46"/>
      <c r="G61" s="46"/>
      <c r="H61" s="22"/>
      <c r="I61" s="77"/>
      <c r="J61" s="77"/>
      <c r="K61" s="77"/>
      <c r="L61" s="46"/>
      <c r="M61" s="77"/>
      <c r="N61" s="46"/>
      <c r="O61" s="24">
        <f t="shared" si="0"/>
        <v>0</v>
      </c>
      <c r="P61" s="24">
        <f t="shared" si="1"/>
        <v>0</v>
      </c>
      <c r="Q61" s="24" t="b">
        <f t="shared" si="2"/>
        <v>1</v>
      </c>
    </row>
    <row r="62" spans="1:17" ht="12.75">
      <c r="A62" s="42"/>
      <c r="B62" s="74"/>
      <c r="C62" s="46"/>
      <c r="D62" s="74"/>
      <c r="E62" s="46"/>
      <c r="F62" s="46"/>
      <c r="G62" s="46"/>
      <c r="H62" s="22"/>
      <c r="I62" s="77"/>
      <c r="J62" s="77"/>
      <c r="K62" s="77"/>
      <c r="L62" s="46"/>
      <c r="M62" s="77"/>
      <c r="N62" s="46"/>
      <c r="O62" s="24">
        <f t="shared" si="0"/>
        <v>0</v>
      </c>
      <c r="P62" s="24">
        <f t="shared" si="1"/>
        <v>0</v>
      </c>
      <c r="Q62" s="24" t="b">
        <f t="shared" si="2"/>
        <v>1</v>
      </c>
    </row>
    <row r="63" spans="1:17" ht="12.75">
      <c r="A63" s="42"/>
      <c r="B63" s="74"/>
      <c r="C63" s="46"/>
      <c r="D63" s="74"/>
      <c r="E63" s="46"/>
      <c r="F63" s="46"/>
      <c r="G63" s="46"/>
      <c r="H63" s="22"/>
      <c r="I63" s="77"/>
      <c r="J63" s="77"/>
      <c r="K63" s="77"/>
      <c r="L63" s="46"/>
      <c r="M63" s="77"/>
      <c r="N63" s="46"/>
      <c r="O63" s="24">
        <f t="shared" si="0"/>
        <v>0</v>
      </c>
      <c r="P63" s="24">
        <f t="shared" si="1"/>
        <v>0</v>
      </c>
      <c r="Q63" s="24" t="b">
        <f t="shared" si="2"/>
        <v>1</v>
      </c>
    </row>
    <row r="64" spans="1:17" ht="12.75">
      <c r="A64" s="42"/>
      <c r="B64" s="74"/>
      <c r="C64" s="46"/>
      <c r="D64" s="74"/>
      <c r="E64" s="46"/>
      <c r="F64" s="46"/>
      <c r="G64" s="46"/>
      <c r="H64" s="22"/>
      <c r="I64" s="77"/>
      <c r="J64" s="77"/>
      <c r="K64" s="77"/>
      <c r="L64" s="46"/>
      <c r="M64" s="77"/>
      <c r="N64" s="46"/>
      <c r="O64" s="24">
        <f t="shared" si="0"/>
        <v>0</v>
      </c>
      <c r="P64" s="24">
        <f t="shared" si="1"/>
        <v>0</v>
      </c>
      <c r="Q64" s="24" t="b">
        <f t="shared" si="2"/>
        <v>1</v>
      </c>
    </row>
    <row r="65" spans="1:17" ht="12.75">
      <c r="A65" s="42"/>
      <c r="B65" s="74"/>
      <c r="C65" s="46"/>
      <c r="D65" s="74"/>
      <c r="E65" s="46"/>
      <c r="F65" s="46"/>
      <c r="G65" s="46"/>
      <c r="H65" s="22"/>
      <c r="I65" s="77"/>
      <c r="J65" s="77"/>
      <c r="K65" s="77"/>
      <c r="L65" s="46"/>
      <c r="M65" s="77"/>
      <c r="N65" s="46"/>
      <c r="O65" s="24">
        <f t="shared" si="0"/>
        <v>0</v>
      </c>
      <c r="P65" s="24">
        <f t="shared" si="1"/>
        <v>0</v>
      </c>
      <c r="Q65" s="24" t="b">
        <f t="shared" si="2"/>
        <v>1</v>
      </c>
    </row>
    <row r="66" spans="1:17" ht="12.75">
      <c r="A66" s="42"/>
      <c r="B66" s="74"/>
      <c r="C66" s="46"/>
      <c r="D66" s="74"/>
      <c r="E66" s="46"/>
      <c r="F66" s="46"/>
      <c r="G66" s="46"/>
      <c r="H66" s="22"/>
      <c r="I66" s="77"/>
      <c r="J66" s="77"/>
      <c r="K66" s="77"/>
      <c r="L66" s="46"/>
      <c r="M66" s="77"/>
      <c r="N66" s="46"/>
      <c r="O66" s="24">
        <f t="shared" si="0"/>
        <v>0</v>
      </c>
      <c r="P66" s="24">
        <f t="shared" si="1"/>
        <v>0</v>
      </c>
      <c r="Q66" s="24" t="b">
        <f t="shared" si="2"/>
        <v>1</v>
      </c>
    </row>
    <row r="67" spans="1:17" ht="12.75">
      <c r="A67" s="42"/>
      <c r="B67" s="74"/>
      <c r="C67" s="46"/>
      <c r="D67" s="74"/>
      <c r="E67" s="46"/>
      <c r="F67" s="46"/>
      <c r="G67" s="46"/>
      <c r="H67" s="22"/>
      <c r="I67" s="77"/>
      <c r="J67" s="77"/>
      <c r="K67" s="77"/>
      <c r="L67" s="46"/>
      <c r="M67" s="77"/>
      <c r="N67" s="46"/>
      <c r="O67" s="24">
        <f aca="true" t="shared" si="3" ref="O67:O130">IF(LEN(A67)&gt;0,1,0)</f>
        <v>0</v>
      </c>
      <c r="P67" s="24">
        <f aca="true" t="shared" si="4" ref="P67:P130">IF(LEN(H67)&gt;0,1,0)</f>
        <v>0</v>
      </c>
      <c r="Q67" s="24" t="b">
        <f aca="true" t="shared" si="5" ref="Q67:Q130">IF(SUM(A67,H67)=2,TRUE,IF(SUM(A67,H67)=0,TRUE,FALSE))</f>
        <v>1</v>
      </c>
    </row>
    <row r="68" spans="1:17" ht="12.75">
      <c r="A68" s="42"/>
      <c r="B68" s="74"/>
      <c r="C68" s="46"/>
      <c r="D68" s="74"/>
      <c r="E68" s="46"/>
      <c r="F68" s="46"/>
      <c r="G68" s="46"/>
      <c r="H68" s="22"/>
      <c r="I68" s="77"/>
      <c r="J68" s="77"/>
      <c r="K68" s="77"/>
      <c r="L68" s="46"/>
      <c r="M68" s="77"/>
      <c r="N68" s="46"/>
      <c r="O68" s="24">
        <f t="shared" si="3"/>
        <v>0</v>
      </c>
      <c r="P68" s="24">
        <f t="shared" si="4"/>
        <v>0</v>
      </c>
      <c r="Q68" s="24" t="b">
        <f t="shared" si="5"/>
        <v>1</v>
      </c>
    </row>
    <row r="69" spans="1:17" ht="12.75">
      <c r="A69" s="42"/>
      <c r="B69" s="74"/>
      <c r="C69" s="46"/>
      <c r="D69" s="74"/>
      <c r="E69" s="46"/>
      <c r="F69" s="46"/>
      <c r="G69" s="46"/>
      <c r="H69" s="22"/>
      <c r="I69" s="77"/>
      <c r="J69" s="77"/>
      <c r="K69" s="77"/>
      <c r="L69" s="46"/>
      <c r="M69" s="77"/>
      <c r="N69" s="46"/>
      <c r="O69" s="24">
        <f t="shared" si="3"/>
        <v>0</v>
      </c>
      <c r="P69" s="24">
        <f t="shared" si="4"/>
        <v>0</v>
      </c>
      <c r="Q69" s="24" t="b">
        <f t="shared" si="5"/>
        <v>1</v>
      </c>
    </row>
    <row r="70" spans="1:17" ht="12.75">
      <c r="A70" s="42"/>
      <c r="B70" s="74"/>
      <c r="C70" s="46"/>
      <c r="D70" s="74"/>
      <c r="E70" s="46"/>
      <c r="F70" s="46"/>
      <c r="G70" s="46"/>
      <c r="H70" s="22"/>
      <c r="I70" s="77"/>
      <c r="J70" s="77"/>
      <c r="K70" s="77"/>
      <c r="L70" s="46"/>
      <c r="M70" s="77"/>
      <c r="N70" s="46"/>
      <c r="O70" s="24">
        <f t="shared" si="3"/>
        <v>0</v>
      </c>
      <c r="P70" s="24">
        <f t="shared" si="4"/>
        <v>0</v>
      </c>
      <c r="Q70" s="24" t="b">
        <f t="shared" si="5"/>
        <v>1</v>
      </c>
    </row>
    <row r="71" spans="1:17" ht="12.75">
      <c r="A71" s="42"/>
      <c r="B71" s="74"/>
      <c r="C71" s="46"/>
      <c r="D71" s="74"/>
      <c r="E71" s="46"/>
      <c r="F71" s="46"/>
      <c r="G71" s="46"/>
      <c r="H71" s="22"/>
      <c r="I71" s="77"/>
      <c r="J71" s="77"/>
      <c r="K71" s="77"/>
      <c r="L71" s="46"/>
      <c r="M71" s="77"/>
      <c r="N71" s="46"/>
      <c r="O71" s="24">
        <f t="shared" si="3"/>
        <v>0</v>
      </c>
      <c r="P71" s="24">
        <f t="shared" si="4"/>
        <v>0</v>
      </c>
      <c r="Q71" s="24" t="b">
        <f t="shared" si="5"/>
        <v>1</v>
      </c>
    </row>
    <row r="72" spans="1:17" ht="12.75">
      <c r="A72" s="42"/>
      <c r="B72" s="74"/>
      <c r="C72" s="46"/>
      <c r="D72" s="74"/>
      <c r="E72" s="46"/>
      <c r="F72" s="46"/>
      <c r="G72" s="46"/>
      <c r="H72" s="22"/>
      <c r="I72" s="77"/>
      <c r="J72" s="77"/>
      <c r="K72" s="77"/>
      <c r="L72" s="46"/>
      <c r="M72" s="77"/>
      <c r="N72" s="46"/>
      <c r="O72" s="24">
        <f t="shared" si="3"/>
        <v>0</v>
      </c>
      <c r="P72" s="24">
        <f t="shared" si="4"/>
        <v>0</v>
      </c>
      <c r="Q72" s="24" t="b">
        <f t="shared" si="5"/>
        <v>1</v>
      </c>
    </row>
    <row r="73" spans="1:17" ht="12.75">
      <c r="A73" s="42"/>
      <c r="B73" s="74"/>
      <c r="C73" s="46"/>
      <c r="D73" s="74"/>
      <c r="E73" s="46"/>
      <c r="F73" s="46"/>
      <c r="G73" s="46"/>
      <c r="H73" s="22"/>
      <c r="I73" s="77"/>
      <c r="J73" s="77"/>
      <c r="K73" s="77"/>
      <c r="L73" s="46"/>
      <c r="M73" s="77"/>
      <c r="N73" s="46"/>
      <c r="O73" s="24">
        <f t="shared" si="3"/>
        <v>0</v>
      </c>
      <c r="P73" s="24">
        <f t="shared" si="4"/>
        <v>0</v>
      </c>
      <c r="Q73" s="24" t="b">
        <f t="shared" si="5"/>
        <v>1</v>
      </c>
    </row>
    <row r="74" spans="1:17" ht="12.75">
      <c r="A74" s="42"/>
      <c r="B74" s="74"/>
      <c r="C74" s="46"/>
      <c r="D74" s="74"/>
      <c r="E74" s="46"/>
      <c r="F74" s="46"/>
      <c r="G74" s="46"/>
      <c r="H74" s="22"/>
      <c r="I74" s="77"/>
      <c r="J74" s="77"/>
      <c r="K74" s="77"/>
      <c r="L74" s="46"/>
      <c r="M74" s="77"/>
      <c r="N74" s="46"/>
      <c r="O74" s="24">
        <f t="shared" si="3"/>
        <v>0</v>
      </c>
      <c r="P74" s="24">
        <f t="shared" si="4"/>
        <v>0</v>
      </c>
      <c r="Q74" s="24" t="b">
        <f t="shared" si="5"/>
        <v>1</v>
      </c>
    </row>
    <row r="75" spans="1:17" ht="12.75">
      <c r="A75" s="42"/>
      <c r="B75" s="74"/>
      <c r="C75" s="46"/>
      <c r="D75" s="74"/>
      <c r="E75" s="46"/>
      <c r="F75" s="46"/>
      <c r="G75" s="46"/>
      <c r="H75" s="22"/>
      <c r="I75" s="77"/>
      <c r="J75" s="77"/>
      <c r="K75" s="77"/>
      <c r="L75" s="46"/>
      <c r="M75" s="77"/>
      <c r="N75" s="46"/>
      <c r="O75" s="24">
        <f t="shared" si="3"/>
        <v>0</v>
      </c>
      <c r="P75" s="24">
        <f t="shared" si="4"/>
        <v>0</v>
      </c>
      <c r="Q75" s="24" t="b">
        <f t="shared" si="5"/>
        <v>1</v>
      </c>
    </row>
    <row r="76" spans="1:17" ht="12.75">
      <c r="A76" s="42"/>
      <c r="B76" s="74"/>
      <c r="C76" s="46"/>
      <c r="D76" s="74"/>
      <c r="E76" s="46"/>
      <c r="F76" s="46"/>
      <c r="G76" s="46"/>
      <c r="H76" s="22"/>
      <c r="I76" s="77"/>
      <c r="J76" s="77"/>
      <c r="K76" s="77"/>
      <c r="L76" s="46"/>
      <c r="M76" s="77"/>
      <c r="N76" s="46"/>
      <c r="O76" s="24">
        <f t="shared" si="3"/>
        <v>0</v>
      </c>
      <c r="P76" s="24">
        <f t="shared" si="4"/>
        <v>0</v>
      </c>
      <c r="Q76" s="24" t="b">
        <f t="shared" si="5"/>
        <v>1</v>
      </c>
    </row>
    <row r="77" spans="1:17" ht="12.75">
      <c r="A77" s="42"/>
      <c r="B77" s="74"/>
      <c r="C77" s="46"/>
      <c r="D77" s="74"/>
      <c r="E77" s="46"/>
      <c r="F77" s="46"/>
      <c r="G77" s="46"/>
      <c r="H77" s="22"/>
      <c r="I77" s="77"/>
      <c r="J77" s="77"/>
      <c r="K77" s="77"/>
      <c r="L77" s="46"/>
      <c r="M77" s="77"/>
      <c r="N77" s="46"/>
      <c r="O77" s="24">
        <f t="shared" si="3"/>
        <v>0</v>
      </c>
      <c r="P77" s="24">
        <f t="shared" si="4"/>
        <v>0</v>
      </c>
      <c r="Q77" s="24" t="b">
        <f t="shared" si="5"/>
        <v>1</v>
      </c>
    </row>
    <row r="78" spans="1:17" ht="12.75">
      <c r="A78" s="42"/>
      <c r="B78" s="74"/>
      <c r="C78" s="46"/>
      <c r="D78" s="74"/>
      <c r="E78" s="46"/>
      <c r="F78" s="46"/>
      <c r="G78" s="46"/>
      <c r="H78" s="22"/>
      <c r="I78" s="77"/>
      <c r="J78" s="77"/>
      <c r="K78" s="77"/>
      <c r="L78" s="46"/>
      <c r="M78" s="77"/>
      <c r="N78" s="46"/>
      <c r="O78" s="24">
        <f t="shared" si="3"/>
        <v>0</v>
      </c>
      <c r="P78" s="24">
        <f t="shared" si="4"/>
        <v>0</v>
      </c>
      <c r="Q78" s="24" t="b">
        <f t="shared" si="5"/>
        <v>1</v>
      </c>
    </row>
    <row r="79" spans="1:17" ht="12.75">
      <c r="A79" s="42"/>
      <c r="B79" s="74"/>
      <c r="C79" s="46"/>
      <c r="D79" s="74"/>
      <c r="E79" s="46"/>
      <c r="F79" s="46"/>
      <c r="G79" s="46"/>
      <c r="H79" s="22"/>
      <c r="I79" s="77"/>
      <c r="J79" s="77"/>
      <c r="K79" s="77"/>
      <c r="L79" s="46"/>
      <c r="M79" s="77"/>
      <c r="N79" s="46"/>
      <c r="O79" s="24">
        <f t="shared" si="3"/>
        <v>0</v>
      </c>
      <c r="P79" s="24">
        <f t="shared" si="4"/>
        <v>0</v>
      </c>
      <c r="Q79" s="24" t="b">
        <f t="shared" si="5"/>
        <v>1</v>
      </c>
    </row>
    <row r="80" spans="1:17" ht="12.75">
      <c r="A80" s="42"/>
      <c r="B80" s="74"/>
      <c r="C80" s="46"/>
      <c r="D80" s="74"/>
      <c r="E80" s="46"/>
      <c r="F80" s="46"/>
      <c r="G80" s="46"/>
      <c r="H80" s="22"/>
      <c r="I80" s="77"/>
      <c r="J80" s="77"/>
      <c r="K80" s="77"/>
      <c r="L80" s="46"/>
      <c r="M80" s="77"/>
      <c r="N80" s="46"/>
      <c r="O80" s="24">
        <f t="shared" si="3"/>
        <v>0</v>
      </c>
      <c r="P80" s="24">
        <f t="shared" si="4"/>
        <v>0</v>
      </c>
      <c r="Q80" s="24" t="b">
        <f t="shared" si="5"/>
        <v>1</v>
      </c>
    </row>
    <row r="81" spans="1:17" ht="12.75">
      <c r="A81" s="42"/>
      <c r="B81" s="74"/>
      <c r="C81" s="46"/>
      <c r="D81" s="74"/>
      <c r="E81" s="46"/>
      <c r="F81" s="46"/>
      <c r="G81" s="46"/>
      <c r="H81" s="22"/>
      <c r="I81" s="77"/>
      <c r="J81" s="77"/>
      <c r="K81" s="77"/>
      <c r="L81" s="46"/>
      <c r="M81" s="77"/>
      <c r="N81" s="46"/>
      <c r="O81" s="24">
        <f t="shared" si="3"/>
        <v>0</v>
      </c>
      <c r="P81" s="24">
        <f t="shared" si="4"/>
        <v>0</v>
      </c>
      <c r="Q81" s="24" t="b">
        <f t="shared" si="5"/>
        <v>1</v>
      </c>
    </row>
    <row r="82" spans="1:17" ht="12.75">
      <c r="A82" s="42"/>
      <c r="B82" s="74"/>
      <c r="C82" s="46"/>
      <c r="D82" s="74"/>
      <c r="E82" s="46"/>
      <c r="F82" s="46"/>
      <c r="G82" s="46"/>
      <c r="H82" s="22"/>
      <c r="I82" s="77"/>
      <c r="J82" s="77"/>
      <c r="K82" s="77"/>
      <c r="L82" s="46"/>
      <c r="M82" s="77"/>
      <c r="N82" s="46"/>
      <c r="O82" s="24">
        <f t="shared" si="3"/>
        <v>0</v>
      </c>
      <c r="P82" s="24">
        <f t="shared" si="4"/>
        <v>0</v>
      </c>
      <c r="Q82" s="24" t="b">
        <f t="shared" si="5"/>
        <v>1</v>
      </c>
    </row>
    <row r="83" spans="1:17" ht="12.75">
      <c r="A83" s="42"/>
      <c r="B83" s="74"/>
      <c r="C83" s="46"/>
      <c r="D83" s="74"/>
      <c r="E83" s="46"/>
      <c r="F83" s="46"/>
      <c r="G83" s="46"/>
      <c r="H83" s="22"/>
      <c r="I83" s="77"/>
      <c r="J83" s="77"/>
      <c r="K83" s="77"/>
      <c r="L83" s="46"/>
      <c r="M83" s="77"/>
      <c r="N83" s="46"/>
      <c r="O83" s="24">
        <f t="shared" si="3"/>
        <v>0</v>
      </c>
      <c r="P83" s="24">
        <f t="shared" si="4"/>
        <v>0</v>
      </c>
      <c r="Q83" s="24" t="b">
        <f t="shared" si="5"/>
        <v>1</v>
      </c>
    </row>
    <row r="84" spans="1:17" ht="12.75">
      <c r="A84" s="42"/>
      <c r="B84" s="74"/>
      <c r="C84" s="46"/>
      <c r="D84" s="74"/>
      <c r="E84" s="46"/>
      <c r="F84" s="46"/>
      <c r="G84" s="46"/>
      <c r="H84" s="22"/>
      <c r="I84" s="77"/>
      <c r="J84" s="77"/>
      <c r="K84" s="77"/>
      <c r="L84" s="46"/>
      <c r="M84" s="77"/>
      <c r="N84" s="46"/>
      <c r="O84" s="24">
        <f t="shared" si="3"/>
        <v>0</v>
      </c>
      <c r="P84" s="24">
        <f t="shared" si="4"/>
        <v>0</v>
      </c>
      <c r="Q84" s="24" t="b">
        <f t="shared" si="5"/>
        <v>1</v>
      </c>
    </row>
    <row r="85" spans="1:17" ht="12.75">
      <c r="A85" s="42"/>
      <c r="B85" s="74"/>
      <c r="C85" s="46"/>
      <c r="D85" s="74"/>
      <c r="E85" s="46"/>
      <c r="F85" s="46"/>
      <c r="G85" s="46"/>
      <c r="H85" s="22"/>
      <c r="I85" s="77"/>
      <c r="J85" s="77"/>
      <c r="K85" s="77"/>
      <c r="L85" s="46"/>
      <c r="M85" s="77"/>
      <c r="N85" s="46"/>
      <c r="O85" s="24">
        <f t="shared" si="3"/>
        <v>0</v>
      </c>
      <c r="P85" s="24">
        <f t="shared" si="4"/>
        <v>0</v>
      </c>
      <c r="Q85" s="24" t="b">
        <f t="shared" si="5"/>
        <v>1</v>
      </c>
    </row>
    <row r="86" spans="1:17" ht="12.75">
      <c r="A86" s="42"/>
      <c r="B86" s="74"/>
      <c r="C86" s="46"/>
      <c r="D86" s="74"/>
      <c r="E86" s="46"/>
      <c r="F86" s="46"/>
      <c r="G86" s="46"/>
      <c r="H86" s="22"/>
      <c r="I86" s="77"/>
      <c r="J86" s="77"/>
      <c r="K86" s="77"/>
      <c r="L86" s="46"/>
      <c r="M86" s="77"/>
      <c r="N86" s="46"/>
      <c r="O86" s="24">
        <f t="shared" si="3"/>
        <v>0</v>
      </c>
      <c r="P86" s="24">
        <f t="shared" si="4"/>
        <v>0</v>
      </c>
      <c r="Q86" s="24" t="b">
        <f t="shared" si="5"/>
        <v>1</v>
      </c>
    </row>
    <row r="87" spans="1:17" ht="12.75">
      <c r="A87" s="42"/>
      <c r="B87" s="74"/>
      <c r="C87" s="46"/>
      <c r="D87" s="74"/>
      <c r="E87" s="46"/>
      <c r="F87" s="46"/>
      <c r="G87" s="46"/>
      <c r="H87" s="22"/>
      <c r="I87" s="77"/>
      <c r="J87" s="77"/>
      <c r="K87" s="77"/>
      <c r="L87" s="46"/>
      <c r="M87" s="77"/>
      <c r="N87" s="46"/>
      <c r="O87" s="24">
        <f t="shared" si="3"/>
        <v>0</v>
      </c>
      <c r="P87" s="24">
        <f t="shared" si="4"/>
        <v>0</v>
      </c>
      <c r="Q87" s="24" t="b">
        <f t="shared" si="5"/>
        <v>1</v>
      </c>
    </row>
    <row r="88" spans="1:17" ht="12.75">
      <c r="A88" s="42"/>
      <c r="B88" s="74"/>
      <c r="C88" s="46"/>
      <c r="D88" s="74"/>
      <c r="E88" s="46"/>
      <c r="F88" s="46"/>
      <c r="G88" s="46"/>
      <c r="H88" s="22"/>
      <c r="I88" s="77"/>
      <c r="J88" s="77"/>
      <c r="K88" s="77"/>
      <c r="L88" s="46"/>
      <c r="M88" s="77"/>
      <c r="N88" s="46"/>
      <c r="O88" s="24">
        <f t="shared" si="3"/>
        <v>0</v>
      </c>
      <c r="P88" s="24">
        <f t="shared" si="4"/>
        <v>0</v>
      </c>
      <c r="Q88" s="24" t="b">
        <f t="shared" si="5"/>
        <v>1</v>
      </c>
    </row>
    <row r="89" spans="1:17" ht="12.75">
      <c r="A89" s="42"/>
      <c r="B89" s="74"/>
      <c r="C89" s="46"/>
      <c r="D89" s="74"/>
      <c r="E89" s="46"/>
      <c r="F89" s="46"/>
      <c r="G89" s="46"/>
      <c r="H89" s="22"/>
      <c r="I89" s="77"/>
      <c r="J89" s="77"/>
      <c r="K89" s="77"/>
      <c r="L89" s="46"/>
      <c r="M89" s="77"/>
      <c r="N89" s="46"/>
      <c r="O89" s="24">
        <f t="shared" si="3"/>
        <v>0</v>
      </c>
      <c r="P89" s="24">
        <f t="shared" si="4"/>
        <v>0</v>
      </c>
      <c r="Q89" s="24" t="b">
        <f t="shared" si="5"/>
        <v>1</v>
      </c>
    </row>
    <row r="90" spans="1:17" ht="12.75">
      <c r="A90" s="42"/>
      <c r="B90" s="74"/>
      <c r="C90" s="46"/>
      <c r="D90" s="74"/>
      <c r="E90" s="46"/>
      <c r="F90" s="46"/>
      <c r="G90" s="46"/>
      <c r="H90" s="22"/>
      <c r="I90" s="77"/>
      <c r="J90" s="77"/>
      <c r="K90" s="77"/>
      <c r="L90" s="46"/>
      <c r="M90" s="77"/>
      <c r="N90" s="46"/>
      <c r="O90" s="24">
        <f t="shared" si="3"/>
        <v>0</v>
      </c>
      <c r="P90" s="24">
        <f t="shared" si="4"/>
        <v>0</v>
      </c>
      <c r="Q90" s="24" t="b">
        <f t="shared" si="5"/>
        <v>1</v>
      </c>
    </row>
    <row r="91" spans="1:17" ht="12.75">
      <c r="A91" s="42"/>
      <c r="B91" s="74"/>
      <c r="C91" s="46"/>
      <c r="D91" s="74"/>
      <c r="E91" s="46"/>
      <c r="F91" s="46"/>
      <c r="G91" s="46"/>
      <c r="H91" s="22"/>
      <c r="I91" s="77"/>
      <c r="J91" s="77"/>
      <c r="K91" s="77"/>
      <c r="L91" s="46"/>
      <c r="M91" s="77"/>
      <c r="N91" s="46"/>
      <c r="O91" s="24">
        <f t="shared" si="3"/>
        <v>0</v>
      </c>
      <c r="P91" s="24">
        <f t="shared" si="4"/>
        <v>0</v>
      </c>
      <c r="Q91" s="24" t="b">
        <f t="shared" si="5"/>
        <v>1</v>
      </c>
    </row>
    <row r="92" spans="1:17" ht="12.75">
      <c r="A92" s="42"/>
      <c r="B92" s="74"/>
      <c r="C92" s="46"/>
      <c r="D92" s="74"/>
      <c r="E92" s="46"/>
      <c r="F92" s="46"/>
      <c r="G92" s="46"/>
      <c r="H92" s="22"/>
      <c r="I92" s="77"/>
      <c r="J92" s="77"/>
      <c r="K92" s="77"/>
      <c r="L92" s="46"/>
      <c r="M92" s="77"/>
      <c r="N92" s="46"/>
      <c r="O92" s="24">
        <f t="shared" si="3"/>
        <v>0</v>
      </c>
      <c r="P92" s="24">
        <f t="shared" si="4"/>
        <v>0</v>
      </c>
      <c r="Q92" s="24" t="b">
        <f t="shared" si="5"/>
        <v>1</v>
      </c>
    </row>
    <row r="93" spans="1:17" ht="12.75">
      <c r="A93" s="42"/>
      <c r="B93" s="74"/>
      <c r="C93" s="46"/>
      <c r="D93" s="74"/>
      <c r="E93" s="46"/>
      <c r="F93" s="46"/>
      <c r="G93" s="46"/>
      <c r="H93" s="22"/>
      <c r="I93" s="77"/>
      <c r="J93" s="77"/>
      <c r="K93" s="77"/>
      <c r="L93" s="46"/>
      <c r="M93" s="77"/>
      <c r="N93" s="46"/>
      <c r="O93" s="24">
        <f t="shared" si="3"/>
        <v>0</v>
      </c>
      <c r="P93" s="24">
        <f t="shared" si="4"/>
        <v>0</v>
      </c>
      <c r="Q93" s="24" t="b">
        <f t="shared" si="5"/>
        <v>1</v>
      </c>
    </row>
    <row r="94" spans="1:17" ht="12.75">
      <c r="A94" s="42"/>
      <c r="B94" s="74"/>
      <c r="C94" s="46"/>
      <c r="D94" s="74"/>
      <c r="E94" s="46"/>
      <c r="F94" s="46"/>
      <c r="G94" s="46"/>
      <c r="H94" s="22"/>
      <c r="I94" s="77"/>
      <c r="J94" s="77"/>
      <c r="K94" s="77"/>
      <c r="L94" s="46"/>
      <c r="M94" s="77"/>
      <c r="N94" s="46"/>
      <c r="O94" s="24">
        <f t="shared" si="3"/>
        <v>0</v>
      </c>
      <c r="P94" s="24">
        <f t="shared" si="4"/>
        <v>0</v>
      </c>
      <c r="Q94" s="24" t="b">
        <f t="shared" si="5"/>
        <v>1</v>
      </c>
    </row>
    <row r="95" spans="1:17" ht="12.75">
      <c r="A95" s="42"/>
      <c r="B95" s="74"/>
      <c r="C95" s="46"/>
      <c r="D95" s="74"/>
      <c r="E95" s="46"/>
      <c r="F95" s="46"/>
      <c r="G95" s="46"/>
      <c r="H95" s="22"/>
      <c r="I95" s="77"/>
      <c r="J95" s="77"/>
      <c r="K95" s="77"/>
      <c r="L95" s="46"/>
      <c r="M95" s="77"/>
      <c r="N95" s="46"/>
      <c r="O95" s="24">
        <f t="shared" si="3"/>
        <v>0</v>
      </c>
      <c r="P95" s="24">
        <f t="shared" si="4"/>
        <v>0</v>
      </c>
      <c r="Q95" s="24" t="b">
        <f t="shared" si="5"/>
        <v>1</v>
      </c>
    </row>
    <row r="96" spans="1:17" ht="12.75">
      <c r="A96" s="42"/>
      <c r="B96" s="74"/>
      <c r="C96" s="46"/>
      <c r="D96" s="74"/>
      <c r="E96" s="46"/>
      <c r="F96" s="46"/>
      <c r="G96" s="46"/>
      <c r="H96" s="22"/>
      <c r="I96" s="77"/>
      <c r="J96" s="77"/>
      <c r="K96" s="77"/>
      <c r="L96" s="46"/>
      <c r="M96" s="77"/>
      <c r="N96" s="46"/>
      <c r="O96" s="24">
        <f t="shared" si="3"/>
        <v>0</v>
      </c>
      <c r="P96" s="24">
        <f t="shared" si="4"/>
        <v>0</v>
      </c>
      <c r="Q96" s="24" t="b">
        <f t="shared" si="5"/>
        <v>1</v>
      </c>
    </row>
    <row r="97" spans="1:17" ht="12.75">
      <c r="A97" s="42"/>
      <c r="B97" s="74"/>
      <c r="C97" s="46"/>
      <c r="D97" s="74"/>
      <c r="E97" s="46"/>
      <c r="F97" s="46"/>
      <c r="G97" s="46"/>
      <c r="H97" s="22"/>
      <c r="I97" s="77"/>
      <c r="J97" s="77"/>
      <c r="K97" s="77"/>
      <c r="L97" s="46"/>
      <c r="M97" s="77"/>
      <c r="N97" s="46"/>
      <c r="O97" s="24">
        <f t="shared" si="3"/>
        <v>0</v>
      </c>
      <c r="P97" s="24">
        <f t="shared" si="4"/>
        <v>0</v>
      </c>
      <c r="Q97" s="24" t="b">
        <f t="shared" si="5"/>
        <v>1</v>
      </c>
    </row>
    <row r="98" spans="1:17" ht="12.75">
      <c r="A98" s="42"/>
      <c r="B98" s="74"/>
      <c r="C98" s="46"/>
      <c r="D98" s="74"/>
      <c r="E98" s="46"/>
      <c r="F98" s="46"/>
      <c r="G98" s="46"/>
      <c r="H98" s="22"/>
      <c r="I98" s="77"/>
      <c r="J98" s="77"/>
      <c r="K98" s="77"/>
      <c r="L98" s="46"/>
      <c r="M98" s="77"/>
      <c r="N98" s="46"/>
      <c r="O98" s="24">
        <f t="shared" si="3"/>
        <v>0</v>
      </c>
      <c r="P98" s="24">
        <f t="shared" si="4"/>
        <v>0</v>
      </c>
      <c r="Q98" s="24" t="b">
        <f t="shared" si="5"/>
        <v>1</v>
      </c>
    </row>
    <row r="99" spans="1:17" ht="12.75">
      <c r="A99" s="42"/>
      <c r="B99" s="74"/>
      <c r="C99" s="46"/>
      <c r="D99" s="74"/>
      <c r="E99" s="46"/>
      <c r="F99" s="46"/>
      <c r="G99" s="46"/>
      <c r="H99" s="22"/>
      <c r="I99" s="77"/>
      <c r="J99" s="77"/>
      <c r="K99" s="77"/>
      <c r="L99" s="46"/>
      <c r="M99" s="77"/>
      <c r="N99" s="46"/>
      <c r="O99" s="24">
        <f t="shared" si="3"/>
        <v>0</v>
      </c>
      <c r="P99" s="24">
        <f t="shared" si="4"/>
        <v>0</v>
      </c>
      <c r="Q99" s="24" t="b">
        <f t="shared" si="5"/>
        <v>1</v>
      </c>
    </row>
    <row r="100" spans="1:17" ht="12.75">
      <c r="A100" s="42"/>
      <c r="B100" s="74"/>
      <c r="C100" s="46"/>
      <c r="D100" s="74"/>
      <c r="E100" s="46"/>
      <c r="F100" s="46"/>
      <c r="G100" s="46"/>
      <c r="H100" s="22"/>
      <c r="I100" s="77"/>
      <c r="J100" s="77"/>
      <c r="K100" s="77"/>
      <c r="L100" s="46"/>
      <c r="M100" s="77"/>
      <c r="N100" s="46"/>
      <c r="O100" s="24">
        <f t="shared" si="3"/>
        <v>0</v>
      </c>
      <c r="P100" s="24">
        <f t="shared" si="4"/>
        <v>0</v>
      </c>
      <c r="Q100" s="24" t="b">
        <f t="shared" si="5"/>
        <v>1</v>
      </c>
    </row>
    <row r="101" spans="1:17" ht="12.75">
      <c r="A101" s="42"/>
      <c r="B101" s="74"/>
      <c r="C101" s="46"/>
      <c r="D101" s="74"/>
      <c r="E101" s="46"/>
      <c r="F101" s="46"/>
      <c r="G101" s="46"/>
      <c r="H101" s="22"/>
      <c r="I101" s="77"/>
      <c r="J101" s="77"/>
      <c r="K101" s="77"/>
      <c r="L101" s="46"/>
      <c r="M101" s="77"/>
      <c r="N101" s="46"/>
      <c r="O101" s="24">
        <f t="shared" si="3"/>
        <v>0</v>
      </c>
      <c r="P101" s="24">
        <f t="shared" si="4"/>
        <v>0</v>
      </c>
      <c r="Q101" s="24" t="b">
        <f t="shared" si="5"/>
        <v>1</v>
      </c>
    </row>
    <row r="102" spans="1:17" ht="12.75">
      <c r="A102" s="42"/>
      <c r="B102" s="74"/>
      <c r="C102" s="46"/>
      <c r="D102" s="74"/>
      <c r="E102" s="46"/>
      <c r="F102" s="46"/>
      <c r="G102" s="46"/>
      <c r="H102" s="22"/>
      <c r="I102" s="77"/>
      <c r="J102" s="77"/>
      <c r="K102" s="77"/>
      <c r="L102" s="46"/>
      <c r="M102" s="77"/>
      <c r="N102" s="46"/>
      <c r="O102" s="24">
        <f t="shared" si="3"/>
        <v>0</v>
      </c>
      <c r="P102" s="24">
        <f t="shared" si="4"/>
        <v>0</v>
      </c>
      <c r="Q102" s="24" t="b">
        <f t="shared" si="5"/>
        <v>1</v>
      </c>
    </row>
    <row r="103" spans="1:17" ht="12.75">
      <c r="A103" s="42"/>
      <c r="B103" s="74"/>
      <c r="C103" s="46"/>
      <c r="D103" s="74"/>
      <c r="E103" s="46"/>
      <c r="F103" s="46"/>
      <c r="G103" s="46"/>
      <c r="H103" s="22"/>
      <c r="I103" s="77"/>
      <c r="J103" s="77"/>
      <c r="K103" s="77"/>
      <c r="L103" s="46"/>
      <c r="M103" s="77"/>
      <c r="N103" s="46"/>
      <c r="O103" s="24">
        <f t="shared" si="3"/>
        <v>0</v>
      </c>
      <c r="P103" s="24">
        <f t="shared" si="4"/>
        <v>0</v>
      </c>
      <c r="Q103" s="24" t="b">
        <f t="shared" si="5"/>
        <v>1</v>
      </c>
    </row>
    <row r="104" spans="1:17" ht="12.75">
      <c r="A104" s="42"/>
      <c r="B104" s="74"/>
      <c r="C104" s="46"/>
      <c r="D104" s="74"/>
      <c r="E104" s="46"/>
      <c r="F104" s="46"/>
      <c r="G104" s="46"/>
      <c r="H104" s="22"/>
      <c r="I104" s="77"/>
      <c r="J104" s="77"/>
      <c r="K104" s="77"/>
      <c r="L104" s="46"/>
      <c r="M104" s="77"/>
      <c r="N104" s="46"/>
      <c r="O104" s="24">
        <f t="shared" si="3"/>
        <v>0</v>
      </c>
      <c r="P104" s="24">
        <f t="shared" si="4"/>
        <v>0</v>
      </c>
      <c r="Q104" s="24" t="b">
        <f t="shared" si="5"/>
        <v>1</v>
      </c>
    </row>
    <row r="105" spans="1:17" ht="12.75">
      <c r="A105" s="42"/>
      <c r="B105" s="74"/>
      <c r="C105" s="46"/>
      <c r="D105" s="74"/>
      <c r="E105" s="46"/>
      <c r="F105" s="46"/>
      <c r="G105" s="46"/>
      <c r="H105" s="22"/>
      <c r="I105" s="77"/>
      <c r="J105" s="77"/>
      <c r="K105" s="77"/>
      <c r="L105" s="46"/>
      <c r="M105" s="77"/>
      <c r="N105" s="46"/>
      <c r="O105" s="24">
        <f t="shared" si="3"/>
        <v>0</v>
      </c>
      <c r="P105" s="24">
        <f t="shared" si="4"/>
        <v>0</v>
      </c>
      <c r="Q105" s="24" t="b">
        <f t="shared" si="5"/>
        <v>1</v>
      </c>
    </row>
    <row r="106" spans="1:17" ht="12.75">
      <c r="A106" s="42"/>
      <c r="B106" s="74"/>
      <c r="C106" s="46"/>
      <c r="D106" s="74"/>
      <c r="E106" s="46"/>
      <c r="F106" s="46"/>
      <c r="G106" s="46"/>
      <c r="H106" s="22"/>
      <c r="I106" s="77"/>
      <c r="J106" s="77"/>
      <c r="K106" s="77"/>
      <c r="L106" s="46"/>
      <c r="M106" s="77"/>
      <c r="N106" s="46"/>
      <c r="O106" s="24">
        <f t="shared" si="3"/>
        <v>0</v>
      </c>
      <c r="P106" s="24">
        <f t="shared" si="4"/>
        <v>0</v>
      </c>
      <c r="Q106" s="24" t="b">
        <f t="shared" si="5"/>
        <v>1</v>
      </c>
    </row>
    <row r="107" spans="1:17" ht="12.75">
      <c r="A107" s="42"/>
      <c r="B107" s="74"/>
      <c r="C107" s="46"/>
      <c r="D107" s="74"/>
      <c r="E107" s="46"/>
      <c r="F107" s="46"/>
      <c r="G107" s="46"/>
      <c r="H107" s="22"/>
      <c r="I107" s="77"/>
      <c r="J107" s="77"/>
      <c r="K107" s="77"/>
      <c r="L107" s="46"/>
      <c r="M107" s="77"/>
      <c r="N107" s="46"/>
      <c r="O107" s="24">
        <f t="shared" si="3"/>
        <v>0</v>
      </c>
      <c r="P107" s="24">
        <f t="shared" si="4"/>
        <v>0</v>
      </c>
      <c r="Q107" s="24" t="b">
        <f t="shared" si="5"/>
        <v>1</v>
      </c>
    </row>
    <row r="108" spans="1:17" ht="12.75">
      <c r="A108" s="42"/>
      <c r="B108" s="74"/>
      <c r="C108" s="46"/>
      <c r="D108" s="74"/>
      <c r="E108" s="46"/>
      <c r="F108" s="46"/>
      <c r="G108" s="46"/>
      <c r="H108" s="22"/>
      <c r="I108" s="77"/>
      <c r="J108" s="77"/>
      <c r="K108" s="77"/>
      <c r="L108" s="46"/>
      <c r="M108" s="77"/>
      <c r="N108" s="46"/>
      <c r="O108" s="24">
        <f t="shared" si="3"/>
        <v>0</v>
      </c>
      <c r="P108" s="24">
        <f t="shared" si="4"/>
        <v>0</v>
      </c>
      <c r="Q108" s="24" t="b">
        <f t="shared" si="5"/>
        <v>1</v>
      </c>
    </row>
    <row r="109" spans="1:17" ht="12.75">
      <c r="A109" s="42"/>
      <c r="B109" s="74"/>
      <c r="C109" s="46"/>
      <c r="D109" s="74"/>
      <c r="E109" s="46"/>
      <c r="F109" s="46"/>
      <c r="G109" s="46"/>
      <c r="H109" s="22"/>
      <c r="I109" s="77"/>
      <c r="J109" s="77"/>
      <c r="K109" s="77"/>
      <c r="L109" s="46"/>
      <c r="M109" s="77"/>
      <c r="N109" s="46"/>
      <c r="O109" s="24">
        <f t="shared" si="3"/>
        <v>0</v>
      </c>
      <c r="P109" s="24">
        <f t="shared" si="4"/>
        <v>0</v>
      </c>
      <c r="Q109" s="24" t="b">
        <f t="shared" si="5"/>
        <v>1</v>
      </c>
    </row>
    <row r="110" spans="1:17" ht="12.75">
      <c r="A110" s="42"/>
      <c r="B110" s="74"/>
      <c r="C110" s="46"/>
      <c r="D110" s="74"/>
      <c r="E110" s="46"/>
      <c r="F110" s="46"/>
      <c r="G110" s="46"/>
      <c r="H110" s="22"/>
      <c r="I110" s="77"/>
      <c r="J110" s="77"/>
      <c r="K110" s="77"/>
      <c r="L110" s="46"/>
      <c r="M110" s="77"/>
      <c r="N110" s="46"/>
      <c r="O110" s="24">
        <f t="shared" si="3"/>
        <v>0</v>
      </c>
      <c r="P110" s="24">
        <f t="shared" si="4"/>
        <v>0</v>
      </c>
      <c r="Q110" s="24" t="b">
        <f t="shared" si="5"/>
        <v>1</v>
      </c>
    </row>
    <row r="111" spans="1:17" ht="12.75">
      <c r="A111" s="42"/>
      <c r="B111" s="74"/>
      <c r="C111" s="46"/>
      <c r="D111" s="74"/>
      <c r="E111" s="46"/>
      <c r="F111" s="46"/>
      <c r="G111" s="46"/>
      <c r="H111" s="22"/>
      <c r="I111" s="77"/>
      <c r="J111" s="77"/>
      <c r="K111" s="77"/>
      <c r="L111" s="46"/>
      <c r="M111" s="77"/>
      <c r="N111" s="46"/>
      <c r="O111" s="24">
        <f t="shared" si="3"/>
        <v>0</v>
      </c>
      <c r="P111" s="24">
        <f t="shared" si="4"/>
        <v>0</v>
      </c>
      <c r="Q111" s="24" t="b">
        <f t="shared" si="5"/>
        <v>1</v>
      </c>
    </row>
    <row r="112" spans="1:17" ht="12.75">
      <c r="A112" s="42"/>
      <c r="B112" s="74"/>
      <c r="C112" s="46"/>
      <c r="D112" s="74"/>
      <c r="E112" s="46"/>
      <c r="F112" s="46"/>
      <c r="G112" s="46"/>
      <c r="H112" s="22"/>
      <c r="I112" s="77"/>
      <c r="J112" s="77"/>
      <c r="K112" s="77"/>
      <c r="L112" s="46"/>
      <c r="M112" s="77"/>
      <c r="N112" s="46"/>
      <c r="O112" s="24">
        <f t="shared" si="3"/>
        <v>0</v>
      </c>
      <c r="P112" s="24">
        <f t="shared" si="4"/>
        <v>0</v>
      </c>
      <c r="Q112" s="24" t="b">
        <f t="shared" si="5"/>
        <v>1</v>
      </c>
    </row>
    <row r="113" spans="1:17" ht="12.75">
      <c r="A113" s="42"/>
      <c r="B113" s="74"/>
      <c r="C113" s="46"/>
      <c r="D113" s="74"/>
      <c r="E113" s="46"/>
      <c r="F113" s="46"/>
      <c r="G113" s="46"/>
      <c r="H113" s="22"/>
      <c r="I113" s="77"/>
      <c r="J113" s="77"/>
      <c r="K113" s="77"/>
      <c r="L113" s="46"/>
      <c r="M113" s="77"/>
      <c r="N113" s="46"/>
      <c r="O113" s="24">
        <f t="shared" si="3"/>
        <v>0</v>
      </c>
      <c r="P113" s="24">
        <f t="shared" si="4"/>
        <v>0</v>
      </c>
      <c r="Q113" s="24" t="b">
        <f t="shared" si="5"/>
        <v>1</v>
      </c>
    </row>
    <row r="114" spans="1:17" ht="12.75">
      <c r="A114" s="42"/>
      <c r="B114" s="74"/>
      <c r="C114" s="46"/>
      <c r="D114" s="74"/>
      <c r="E114" s="46"/>
      <c r="F114" s="46"/>
      <c r="G114" s="46"/>
      <c r="H114" s="22"/>
      <c r="I114" s="77"/>
      <c r="J114" s="77"/>
      <c r="K114" s="77"/>
      <c r="L114" s="46"/>
      <c r="M114" s="77"/>
      <c r="N114" s="46"/>
      <c r="O114" s="24">
        <f t="shared" si="3"/>
        <v>0</v>
      </c>
      <c r="P114" s="24">
        <f t="shared" si="4"/>
        <v>0</v>
      </c>
      <c r="Q114" s="24" t="b">
        <f t="shared" si="5"/>
        <v>1</v>
      </c>
    </row>
    <row r="115" spans="1:17" ht="12.75">
      <c r="A115" s="42"/>
      <c r="B115" s="74"/>
      <c r="C115" s="46"/>
      <c r="D115" s="74"/>
      <c r="E115" s="46"/>
      <c r="F115" s="46"/>
      <c r="G115" s="46"/>
      <c r="H115" s="22"/>
      <c r="I115" s="77"/>
      <c r="J115" s="77"/>
      <c r="K115" s="77"/>
      <c r="L115" s="46"/>
      <c r="M115" s="77"/>
      <c r="N115" s="46"/>
      <c r="O115" s="24">
        <f t="shared" si="3"/>
        <v>0</v>
      </c>
      <c r="P115" s="24">
        <f t="shared" si="4"/>
        <v>0</v>
      </c>
      <c r="Q115" s="24" t="b">
        <f t="shared" si="5"/>
        <v>1</v>
      </c>
    </row>
    <row r="116" spans="1:17" ht="12.75">
      <c r="A116" s="42"/>
      <c r="B116" s="74"/>
      <c r="C116" s="46"/>
      <c r="D116" s="74"/>
      <c r="E116" s="46"/>
      <c r="F116" s="46"/>
      <c r="G116" s="46"/>
      <c r="H116" s="22"/>
      <c r="I116" s="77"/>
      <c r="J116" s="77"/>
      <c r="K116" s="77"/>
      <c r="L116" s="46"/>
      <c r="M116" s="77"/>
      <c r="N116" s="46"/>
      <c r="O116" s="24">
        <f t="shared" si="3"/>
        <v>0</v>
      </c>
      <c r="P116" s="24">
        <f t="shared" si="4"/>
        <v>0</v>
      </c>
      <c r="Q116" s="24" t="b">
        <f t="shared" si="5"/>
        <v>1</v>
      </c>
    </row>
    <row r="117" spans="1:17" ht="12.75">
      <c r="A117" s="42"/>
      <c r="B117" s="74"/>
      <c r="C117" s="46"/>
      <c r="D117" s="74"/>
      <c r="E117" s="46"/>
      <c r="F117" s="46"/>
      <c r="G117" s="46"/>
      <c r="H117" s="22"/>
      <c r="I117" s="77"/>
      <c r="J117" s="77"/>
      <c r="K117" s="77"/>
      <c r="L117" s="46"/>
      <c r="M117" s="77"/>
      <c r="N117" s="46"/>
      <c r="O117" s="24">
        <f t="shared" si="3"/>
        <v>0</v>
      </c>
      <c r="P117" s="24">
        <f t="shared" si="4"/>
        <v>0</v>
      </c>
      <c r="Q117" s="24" t="b">
        <f t="shared" si="5"/>
        <v>1</v>
      </c>
    </row>
    <row r="118" spans="1:17" ht="12.75">
      <c r="A118" s="42"/>
      <c r="B118" s="74"/>
      <c r="C118" s="46"/>
      <c r="D118" s="74"/>
      <c r="E118" s="46"/>
      <c r="F118" s="46"/>
      <c r="G118" s="46"/>
      <c r="H118" s="22"/>
      <c r="I118" s="77"/>
      <c r="J118" s="77"/>
      <c r="K118" s="77"/>
      <c r="L118" s="46"/>
      <c r="M118" s="77"/>
      <c r="N118" s="46"/>
      <c r="O118" s="24">
        <f t="shared" si="3"/>
        <v>0</v>
      </c>
      <c r="P118" s="24">
        <f t="shared" si="4"/>
        <v>0</v>
      </c>
      <c r="Q118" s="24" t="b">
        <f t="shared" si="5"/>
        <v>1</v>
      </c>
    </row>
    <row r="119" spans="1:17" ht="12.75">
      <c r="A119" s="42"/>
      <c r="B119" s="74"/>
      <c r="C119" s="46"/>
      <c r="D119" s="74"/>
      <c r="E119" s="46"/>
      <c r="F119" s="46"/>
      <c r="G119" s="46"/>
      <c r="H119" s="22"/>
      <c r="I119" s="77"/>
      <c r="J119" s="77"/>
      <c r="K119" s="77"/>
      <c r="L119" s="46"/>
      <c r="M119" s="77"/>
      <c r="N119" s="46"/>
      <c r="O119" s="24">
        <f t="shared" si="3"/>
        <v>0</v>
      </c>
      <c r="P119" s="24">
        <f t="shared" si="4"/>
        <v>0</v>
      </c>
      <c r="Q119" s="24" t="b">
        <f t="shared" si="5"/>
        <v>1</v>
      </c>
    </row>
    <row r="120" spans="1:17" ht="12.75">
      <c r="A120" s="42"/>
      <c r="B120" s="74"/>
      <c r="C120" s="46"/>
      <c r="D120" s="74"/>
      <c r="E120" s="46"/>
      <c r="F120" s="46"/>
      <c r="G120" s="46"/>
      <c r="H120" s="22"/>
      <c r="I120" s="77"/>
      <c r="J120" s="77"/>
      <c r="K120" s="77"/>
      <c r="L120" s="46"/>
      <c r="M120" s="77"/>
      <c r="N120" s="46"/>
      <c r="O120" s="24">
        <f t="shared" si="3"/>
        <v>0</v>
      </c>
      <c r="P120" s="24">
        <f t="shared" si="4"/>
        <v>0</v>
      </c>
      <c r="Q120" s="24" t="b">
        <f t="shared" si="5"/>
        <v>1</v>
      </c>
    </row>
    <row r="121" spans="1:17" ht="12.75">
      <c r="A121" s="42"/>
      <c r="B121" s="74"/>
      <c r="C121" s="46"/>
      <c r="D121" s="74"/>
      <c r="E121" s="46"/>
      <c r="F121" s="46"/>
      <c r="G121" s="46"/>
      <c r="H121" s="22"/>
      <c r="I121" s="77"/>
      <c r="J121" s="77"/>
      <c r="K121" s="77"/>
      <c r="L121" s="46"/>
      <c r="M121" s="77"/>
      <c r="N121" s="46"/>
      <c r="O121" s="24">
        <f t="shared" si="3"/>
        <v>0</v>
      </c>
      <c r="P121" s="24">
        <f t="shared" si="4"/>
        <v>0</v>
      </c>
      <c r="Q121" s="24" t="b">
        <f t="shared" si="5"/>
        <v>1</v>
      </c>
    </row>
    <row r="122" spans="1:17" ht="12.75">
      <c r="A122" s="42"/>
      <c r="B122" s="74"/>
      <c r="C122" s="46"/>
      <c r="D122" s="74"/>
      <c r="E122" s="46"/>
      <c r="F122" s="46"/>
      <c r="G122" s="46"/>
      <c r="H122" s="22"/>
      <c r="I122" s="77"/>
      <c r="J122" s="77"/>
      <c r="K122" s="77"/>
      <c r="L122" s="46"/>
      <c r="M122" s="77"/>
      <c r="N122" s="46"/>
      <c r="O122" s="24">
        <f t="shared" si="3"/>
        <v>0</v>
      </c>
      <c r="P122" s="24">
        <f t="shared" si="4"/>
        <v>0</v>
      </c>
      <c r="Q122" s="24" t="b">
        <f t="shared" si="5"/>
        <v>1</v>
      </c>
    </row>
    <row r="123" spans="1:17" ht="12.75">
      <c r="A123" s="42"/>
      <c r="B123" s="74"/>
      <c r="C123" s="46"/>
      <c r="D123" s="74"/>
      <c r="E123" s="46"/>
      <c r="F123" s="46"/>
      <c r="G123" s="46"/>
      <c r="H123" s="22"/>
      <c r="I123" s="77"/>
      <c r="J123" s="77"/>
      <c r="K123" s="77"/>
      <c r="L123" s="46"/>
      <c r="M123" s="77"/>
      <c r="N123" s="46"/>
      <c r="O123" s="24">
        <f t="shared" si="3"/>
        <v>0</v>
      </c>
      <c r="P123" s="24">
        <f t="shared" si="4"/>
        <v>0</v>
      </c>
      <c r="Q123" s="24" t="b">
        <f t="shared" si="5"/>
        <v>1</v>
      </c>
    </row>
    <row r="124" spans="1:17" ht="12.75">
      <c r="A124" s="42"/>
      <c r="B124" s="74"/>
      <c r="C124" s="46"/>
      <c r="D124" s="74"/>
      <c r="E124" s="46"/>
      <c r="F124" s="46"/>
      <c r="G124" s="46"/>
      <c r="H124" s="22"/>
      <c r="I124" s="77"/>
      <c r="J124" s="77"/>
      <c r="K124" s="77"/>
      <c r="L124" s="46"/>
      <c r="M124" s="77"/>
      <c r="N124" s="46"/>
      <c r="O124" s="24">
        <f t="shared" si="3"/>
        <v>0</v>
      </c>
      <c r="P124" s="24">
        <f t="shared" si="4"/>
        <v>0</v>
      </c>
      <c r="Q124" s="24" t="b">
        <f t="shared" si="5"/>
        <v>1</v>
      </c>
    </row>
    <row r="125" spans="1:17" ht="12.75">
      <c r="A125" s="42"/>
      <c r="B125" s="74"/>
      <c r="C125" s="46"/>
      <c r="D125" s="74"/>
      <c r="E125" s="46"/>
      <c r="F125" s="46"/>
      <c r="G125" s="46"/>
      <c r="H125" s="22"/>
      <c r="I125" s="77"/>
      <c r="J125" s="77"/>
      <c r="K125" s="77"/>
      <c r="L125" s="46"/>
      <c r="M125" s="77"/>
      <c r="N125" s="46"/>
      <c r="O125" s="24">
        <f t="shared" si="3"/>
        <v>0</v>
      </c>
      <c r="P125" s="24">
        <f t="shared" si="4"/>
        <v>0</v>
      </c>
      <c r="Q125" s="24" t="b">
        <f t="shared" si="5"/>
        <v>1</v>
      </c>
    </row>
    <row r="126" spans="1:17" ht="12.75">
      <c r="A126" s="42"/>
      <c r="B126" s="74"/>
      <c r="C126" s="46"/>
      <c r="D126" s="74"/>
      <c r="E126" s="46"/>
      <c r="F126" s="46"/>
      <c r="G126" s="46"/>
      <c r="H126" s="22"/>
      <c r="I126" s="77"/>
      <c r="J126" s="77"/>
      <c r="K126" s="77"/>
      <c r="L126" s="46"/>
      <c r="M126" s="77"/>
      <c r="N126" s="46"/>
      <c r="O126" s="24">
        <f t="shared" si="3"/>
        <v>0</v>
      </c>
      <c r="P126" s="24">
        <f t="shared" si="4"/>
        <v>0</v>
      </c>
      <c r="Q126" s="24" t="b">
        <f t="shared" si="5"/>
        <v>1</v>
      </c>
    </row>
    <row r="127" spans="1:17" ht="12.75">
      <c r="A127" s="42"/>
      <c r="B127" s="74"/>
      <c r="C127" s="46"/>
      <c r="D127" s="74"/>
      <c r="E127" s="46"/>
      <c r="F127" s="46"/>
      <c r="G127" s="46"/>
      <c r="H127" s="22"/>
      <c r="I127" s="77"/>
      <c r="J127" s="77"/>
      <c r="K127" s="77"/>
      <c r="L127" s="46"/>
      <c r="M127" s="77"/>
      <c r="N127" s="46"/>
      <c r="O127" s="24">
        <f t="shared" si="3"/>
        <v>0</v>
      </c>
      <c r="P127" s="24">
        <f t="shared" si="4"/>
        <v>0</v>
      </c>
      <c r="Q127" s="24" t="b">
        <f t="shared" si="5"/>
        <v>1</v>
      </c>
    </row>
    <row r="128" spans="1:17" ht="12.75">
      <c r="A128" s="42"/>
      <c r="B128" s="74"/>
      <c r="C128" s="46"/>
      <c r="D128" s="74"/>
      <c r="E128" s="46"/>
      <c r="F128" s="46"/>
      <c r="G128" s="46"/>
      <c r="H128" s="22"/>
      <c r="I128" s="77"/>
      <c r="J128" s="77"/>
      <c r="K128" s="77"/>
      <c r="L128" s="46"/>
      <c r="M128" s="77"/>
      <c r="N128" s="46"/>
      <c r="O128" s="24">
        <f t="shared" si="3"/>
        <v>0</v>
      </c>
      <c r="P128" s="24">
        <f t="shared" si="4"/>
        <v>0</v>
      </c>
      <c r="Q128" s="24" t="b">
        <f t="shared" si="5"/>
        <v>1</v>
      </c>
    </row>
    <row r="129" spans="1:17" ht="12.75">
      <c r="A129" s="42"/>
      <c r="B129" s="74"/>
      <c r="C129" s="46"/>
      <c r="D129" s="74"/>
      <c r="E129" s="46"/>
      <c r="F129" s="46"/>
      <c r="G129" s="46"/>
      <c r="H129" s="22"/>
      <c r="I129" s="77"/>
      <c r="J129" s="77"/>
      <c r="K129" s="77"/>
      <c r="L129" s="46"/>
      <c r="M129" s="77"/>
      <c r="N129" s="46"/>
      <c r="O129" s="24">
        <f t="shared" si="3"/>
        <v>0</v>
      </c>
      <c r="P129" s="24">
        <f t="shared" si="4"/>
        <v>0</v>
      </c>
      <c r="Q129" s="24" t="b">
        <f t="shared" si="5"/>
        <v>1</v>
      </c>
    </row>
    <row r="130" spans="1:17" ht="12.75">
      <c r="A130" s="42"/>
      <c r="B130" s="74"/>
      <c r="C130" s="46"/>
      <c r="D130" s="74"/>
      <c r="E130" s="46"/>
      <c r="F130" s="46"/>
      <c r="G130" s="46"/>
      <c r="H130" s="22"/>
      <c r="I130" s="77"/>
      <c r="J130" s="77"/>
      <c r="K130" s="77"/>
      <c r="L130" s="46"/>
      <c r="M130" s="77"/>
      <c r="N130" s="46"/>
      <c r="O130" s="24">
        <f t="shared" si="3"/>
        <v>0</v>
      </c>
      <c r="P130" s="24">
        <f t="shared" si="4"/>
        <v>0</v>
      </c>
      <c r="Q130" s="24" t="b">
        <f t="shared" si="5"/>
        <v>1</v>
      </c>
    </row>
    <row r="131" spans="1:17" ht="12.75">
      <c r="A131" s="42"/>
      <c r="B131" s="74"/>
      <c r="C131" s="46"/>
      <c r="D131" s="74"/>
      <c r="E131" s="46"/>
      <c r="F131" s="46"/>
      <c r="G131" s="46"/>
      <c r="H131" s="22"/>
      <c r="I131" s="77"/>
      <c r="J131" s="77"/>
      <c r="K131" s="77"/>
      <c r="L131" s="46"/>
      <c r="M131" s="77"/>
      <c r="N131" s="46"/>
      <c r="O131" s="24">
        <f>IF(LEN(A131)&gt;0,1,0)</f>
        <v>0</v>
      </c>
      <c r="P131" s="24">
        <f>IF(LEN(H131)&gt;0,1,0)</f>
        <v>0</v>
      </c>
      <c r="Q131" s="24" t="b">
        <f>IF(SUM(A131,H131)=2,TRUE,IF(SUM(A131,H131)=0,TRUE,FALSE))</f>
        <v>1</v>
      </c>
    </row>
    <row r="132" spans="1:17" ht="12.75">
      <c r="A132" s="42"/>
      <c r="B132" s="74"/>
      <c r="C132" s="46"/>
      <c r="D132" s="74"/>
      <c r="E132" s="46"/>
      <c r="F132" s="46"/>
      <c r="G132" s="46"/>
      <c r="H132" s="22"/>
      <c r="I132" s="77"/>
      <c r="J132" s="77"/>
      <c r="K132" s="77"/>
      <c r="L132" s="46"/>
      <c r="M132" s="77"/>
      <c r="N132" s="46"/>
      <c r="O132" s="24">
        <f>IF(LEN(A132)&gt;0,1,0)</f>
        <v>0</v>
      </c>
      <c r="P132" s="24">
        <f>IF(LEN(H132)&gt;0,1,0)</f>
        <v>0</v>
      </c>
      <c r="Q132" s="24" t="b">
        <f>IF(SUM(A132,H132)=2,TRUE,IF(SUM(A132,H132)=0,TRUE,FALSE))</f>
        <v>1</v>
      </c>
    </row>
  </sheetData>
  <sheetProtection selectLockedCells="1" selectUnlockedCells="1"/>
  <conditionalFormatting sqref="A2:A132">
    <cfRule type="expression" priority="1" dxfId="0" stopIfTrue="1">
      <formula>AND($O2=0,$Q2=FALSE)</formula>
    </cfRule>
  </conditionalFormatting>
  <conditionalFormatting sqref="H2:H132">
    <cfRule type="expression" priority="2" dxfId="0" stopIfTrue="1">
      <formula>AND($P2=0,$Q2=FALSE)</formula>
    </cfRule>
  </conditionalFormatting>
  <dataValidations count="15">
    <dataValidation allowBlank="1" showInputMessage="1" showErrorMessage="1" promptTitle="Trade Names (optional)" prompt="&#10;Enter Trade designation name only if applicable. In Morphbank,this name will be concatenated as follows:&#10;Scientifc Name + Cultivar Name + Trade Designated Name" sqref="L2:L132">
      <formula1>0</formula1>
      <formula2>0</formula2>
    </dataValidation>
    <dataValidation allowBlank="1" showInputMessage="1" showErrorMessage="1" promptTitle="Taxon Author (opt)" prompt="&#10;Enter taxon author(s), year for the taxon name as appropriate. If using a taxon name already in Morphbank, the taxon author field is optional. If taxon name in Morphbank 1 time, this field not required as name in column H will find only 1 matching name." sqref="I2:I132">
      <formula1>0</formula1>
      <formula2>0</formula2>
    </dataValidation>
    <dataValidation allowBlank="1" showInputMessage="1" showErrorMessage="1" promptTitle="MB Publication Id (opt)" prompt="&#10;In order to populate this field you have to submit Publication data in Morphbank using the Morphbank website. Record the Morphbank publication id and enter it in this field as a reference to that publication. " sqref="J2:J132">
      <formula1>0</formula1>
      <formula2>0</formula2>
    </dataValidation>
    <dataValidation allowBlank="1" showInputMessage="1" showErrorMessage="1" promptTitle="Publication Pages  (optional)" prompt="&#10;Enter the page(s) in the Publication where the taxon name was described or the pagination of the article inside the journal if applicable." sqref="K2:K132">
      <formula1>0</formula1>
      <formula2>0</formula2>
    </dataValidation>
    <dataValidation allowBlank="1" showInputMessage="1" showErrorMessage="1" promptTitle="Name Source (optional)" prompt="&#10;Enter the source of the original publication citation of the taxon name. If the taxonomic name is in a taxonomic name server, give that information here. Examples of values for this field inlude: IPNI, TROPICOS, WorldSpiderCatalog, SBMNH, etc..." sqref="N2:N132">
      <formula1>0</formula1>
      <formula2>0</formula2>
    </dataValidation>
    <dataValidation allowBlank="1" showInputMessage="1" showErrorMessage="1" prompt="Enter the code under which the name was published, for example: ICBN, ICZN, ICNCP etc." sqref="M1">
      <formula1>0</formula1>
      <formula2>0</formula2>
    </dataValidation>
    <dataValidation allowBlank="1" showInputMessage="1" showErrorMessage="1" promptTitle="Subgenus" prompt="&#10;The subgenus name is REQUIRED if it is a direct parent of the ScientificName you are adding; otherwise it is optional." sqref="C2:C132">
      <formula1>0</formula1>
      <formula2>0</formula2>
    </dataValidation>
    <dataValidation allowBlank="1" showInputMessage="1" showErrorMessage="1" promptTitle="ssp." prompt="&#10;If the ScientificName (column H) being added is below the rank of subspecies, enter the subspecies name as part of the parentage. Enter the subspecies name as: ssp. subspecies_name" sqref="E2:E132">
      <formula1>0</formula1>
      <formula2>0</formula2>
    </dataValidation>
    <dataValidation allowBlank="1" showInputMessage="1" showErrorMessage="1" promptTitle="var." prompt="&#10;If the ScientificName (column H) being added is below the rank of variety, enter the variety name as part of the parentage. Enter the name here as: var. var_name" sqref="F2:F132">
      <formula1>0</formula1>
      <formula2>0</formula2>
    </dataValidation>
    <dataValidation allowBlank="1" showInputMessage="1" showErrorMessage="1" promptTitle="forma" prompt="&#10;If the ScientificName (column H) being added is below the rank of forma, enter the forma name as part of the parentage." sqref="G2:G132">
      <formula1>0</formula1>
      <formula2>0</formula2>
    </dataValidation>
    <dataValidation allowBlank="1" showInputMessage="1" showErrorMessage="1" promptTitle="Family (required)" prompt="&#10;Enter the family to which the taxon name in column H belongs.&#10;&#10;HINT: All names entered from column A through column G are for parents of the taxon name in column H." sqref="A2:A132">
      <formula1>0</formula1>
      <formula2>0</formula2>
    </dataValidation>
    <dataValidation allowBlank="1" showInputMessage="1" showErrorMessage="1" promptTitle="ScientificNameString (required)" prompt="&#10;HINT: columns left of this are parents of child entered here. If adding a Genus, enter the Family in column A, and the genus here. If adding a species, enter the Family and Genus to the left. IF name  is already in Morphbank - it must match exactly." sqref="H2:H132">
      <formula1>0</formula1>
      <formula2>0</formula2>
    </dataValidation>
    <dataValidation allowBlank="1" showInputMessage="1" showErrorMessage="1" promptTitle="Genus" prompt="&#10;Enter genus name here only if it is part of parentage of child in column H. In other words, if you are adding a species or lower rank, the Genus column needs populating. See manual for examples." sqref="B2:B132">
      <formula1>0</formula1>
      <formula2>0</formula2>
    </dataValidation>
    <dataValidation allowBlank="1" showInputMessage="1" showErrorMessage="1" promptTitle="Specific epithet" prompt="&#10;If the ScientificName (column H) being added is below the rank of species, enter the species specific epithet as part of the parentage of child." sqref="D2:D132">
      <formula1>0</formula1>
      <formula2>0</formula2>
    </dataValidation>
    <dataValidation allowBlank="1" showInputMessage="1" showErrorMessage="1" promptTitle="Nomeclatural Code (opt / req)" prompt="&#10;Enter the code under which the name was published, for example: ICBN, ICZN, ICNCP etc.&#10;&#10;HINT: IF entering a cultivar, ICNCP is required in this field." sqref="M2:M4 M6:M132">
      <formula1>0</formula1>
      <formula2>0</formula2>
    </dataValidation>
  </dataValidations>
  <printOptions/>
  <pageMargins left="0.75" right="0.75" top="1" bottom="1"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T259"/>
  <sheetViews>
    <sheetView zoomScalePageLayoutView="0" workbookViewId="0" topLeftCell="A1">
      <pane ySplit="1" topLeftCell="A2" activePane="bottomLeft" state="frozen"/>
      <selection pane="topLeft" activeCell="A1" sqref="A1"/>
      <selection pane="bottomLeft" activeCell="G2" sqref="G2"/>
    </sheetView>
  </sheetViews>
  <sheetFormatPr defaultColWidth="9.140625" defaultRowHeight="16.5" customHeight="1"/>
  <cols>
    <col min="1" max="1" width="18.421875" style="0" customWidth="1"/>
    <col min="2" max="2" width="13.7109375" style="0" customWidth="1"/>
    <col min="3" max="3" width="14.28125" style="0" customWidth="1"/>
    <col min="4" max="4" width="18.00390625" style="0" customWidth="1"/>
    <col min="5" max="5" width="18.28125" style="0" customWidth="1"/>
    <col min="6" max="6" width="18.140625" style="0" customWidth="1"/>
    <col min="7" max="7" width="39.28125" style="0" customWidth="1"/>
    <col min="8" max="8" width="16.421875" style="0" customWidth="1"/>
    <col min="9" max="9" width="14.57421875" style="0" customWidth="1"/>
    <col min="10" max="10" width="11.7109375" style="0" customWidth="1"/>
    <col min="11" max="11" width="19.140625" style="0" customWidth="1"/>
    <col min="12" max="12" width="21.57421875" style="0" customWidth="1"/>
    <col min="13" max="13" width="15.8515625" style="0" customWidth="1"/>
    <col min="14" max="14" width="17.28125" style="0" customWidth="1"/>
    <col min="15" max="15" width="56.8515625" style="0" customWidth="1"/>
    <col min="16" max="16" width="22.421875" style="0" customWidth="1"/>
    <col min="17" max="17" width="4.421875" style="0" customWidth="1"/>
    <col min="18" max="18" width="30.57421875" style="0" customWidth="1"/>
    <col min="19" max="19" width="22.7109375" style="0" customWidth="1"/>
    <col min="20" max="20" width="23.57421875" style="0" customWidth="1"/>
  </cols>
  <sheetData>
    <row r="1" spans="1:20" s="28" customFormat="1" ht="30" customHeight="1">
      <c r="A1" s="80" t="s">
        <v>81</v>
      </c>
      <c r="B1" s="18" t="s">
        <v>82</v>
      </c>
      <c r="C1" s="81" t="s">
        <v>83</v>
      </c>
      <c r="D1" s="18" t="s">
        <v>84</v>
      </c>
      <c r="E1" s="82" t="s">
        <v>85</v>
      </c>
      <c r="F1" s="81" t="s">
        <v>86</v>
      </c>
      <c r="G1" s="18" t="s">
        <v>87</v>
      </c>
      <c r="H1" s="18" t="s">
        <v>88</v>
      </c>
      <c r="I1" s="18" t="s">
        <v>89</v>
      </c>
      <c r="J1" s="18" t="s">
        <v>90</v>
      </c>
      <c r="K1" s="83" t="s">
        <v>91</v>
      </c>
      <c r="L1" s="83" t="s">
        <v>92</v>
      </c>
      <c r="M1" s="83" t="s">
        <v>93</v>
      </c>
      <c r="N1" s="83" t="s">
        <v>94</v>
      </c>
      <c r="O1" s="83" t="s">
        <v>95</v>
      </c>
      <c r="P1" s="83" t="s">
        <v>96</v>
      </c>
      <c r="Q1" s="84"/>
      <c r="R1" s="85"/>
      <c r="S1" s="86"/>
      <c r="T1" s="86"/>
    </row>
    <row r="2" spans="1:20" s="28" customFormat="1" ht="12.75">
      <c r="A2" s="87">
        <f>SUM(A1,1)</f>
        <v>1</v>
      </c>
      <c r="B2" s="88"/>
      <c r="C2" s="89"/>
      <c r="D2" s="90"/>
      <c r="E2" s="74"/>
      <c r="F2" s="89"/>
      <c r="G2" s="91"/>
      <c r="H2" s="239"/>
      <c r="I2" s="240"/>
      <c r="J2" s="241"/>
      <c r="K2" s="92"/>
      <c r="L2" s="93"/>
      <c r="M2" s="93"/>
      <c r="N2" s="93"/>
      <c r="O2" s="43" t="str">
        <f aca="true" t="shared" si="0" ref="O2:O65">CONCATENATE(A2,"--/",B2,"/",D2,"/",E2,"/",G2)</f>
        <v>1--////</v>
      </c>
      <c r="P2" s="46"/>
      <c r="Q2" s="84"/>
      <c r="R2" s="94"/>
      <c r="S2" s="31"/>
      <c r="T2" s="31"/>
    </row>
    <row r="3" spans="1:20" s="28" customFormat="1" ht="12.75">
      <c r="A3" s="95">
        <f aca="true" t="shared" si="1" ref="A3:A66">SUM(A2,1)</f>
        <v>2</v>
      </c>
      <c r="B3" s="22"/>
      <c r="C3" s="89"/>
      <c r="D3" s="96"/>
      <c r="E3" s="46"/>
      <c r="F3" s="89"/>
      <c r="G3" s="97"/>
      <c r="H3" s="51"/>
      <c r="I3" s="51"/>
      <c r="J3" s="23"/>
      <c r="K3" s="92"/>
      <c r="L3" s="92"/>
      <c r="M3" s="92"/>
      <c r="N3" s="92"/>
      <c r="O3" s="46" t="str">
        <f t="shared" si="0"/>
        <v>2--////</v>
      </c>
      <c r="P3" s="46"/>
      <c r="Q3" s="84"/>
      <c r="R3" s="94"/>
      <c r="S3" s="31"/>
      <c r="T3" s="31"/>
    </row>
    <row r="4" spans="1:20" s="28" customFormat="1" ht="12.75">
      <c r="A4" s="34">
        <f t="shared" si="1"/>
        <v>3</v>
      </c>
      <c r="B4" s="22"/>
      <c r="C4" s="89"/>
      <c r="D4" s="96"/>
      <c r="E4" s="46"/>
      <c r="F4" s="89"/>
      <c r="G4" s="98"/>
      <c r="H4" s="51"/>
      <c r="I4" s="51"/>
      <c r="J4" s="23"/>
      <c r="K4" s="92"/>
      <c r="L4" s="92"/>
      <c r="M4" s="92"/>
      <c r="N4" s="92"/>
      <c r="O4" s="46" t="str">
        <f t="shared" si="0"/>
        <v>3--////</v>
      </c>
      <c r="P4" s="46"/>
      <c r="Q4" s="84"/>
      <c r="R4" s="94"/>
      <c r="S4" s="31"/>
      <c r="T4" s="31"/>
    </row>
    <row r="5" spans="1:20" s="28" customFormat="1" ht="12.75">
      <c r="A5" s="34">
        <f t="shared" si="1"/>
        <v>4</v>
      </c>
      <c r="B5" s="22"/>
      <c r="C5" s="89"/>
      <c r="D5" s="96"/>
      <c r="E5" s="46"/>
      <c r="F5" s="89"/>
      <c r="G5" s="99"/>
      <c r="H5" s="51"/>
      <c r="I5" s="51"/>
      <c r="J5" s="23"/>
      <c r="K5" s="92"/>
      <c r="L5" s="92"/>
      <c r="M5" s="92"/>
      <c r="N5" s="92"/>
      <c r="O5" s="46" t="str">
        <f t="shared" si="0"/>
        <v>4--////</v>
      </c>
      <c r="P5" s="46"/>
      <c r="Q5" s="84"/>
      <c r="R5" s="94"/>
      <c r="S5" s="31"/>
      <c r="T5" s="31"/>
    </row>
    <row r="6" spans="1:20" s="28" customFormat="1" ht="12.75">
      <c r="A6" s="34">
        <f t="shared" si="1"/>
        <v>5</v>
      </c>
      <c r="B6" s="22"/>
      <c r="C6" s="89"/>
      <c r="D6" s="96"/>
      <c r="E6" s="46"/>
      <c r="F6" s="89"/>
      <c r="G6" s="99"/>
      <c r="H6" s="51"/>
      <c r="I6" s="51"/>
      <c r="J6" s="23"/>
      <c r="K6" s="92"/>
      <c r="L6" s="92"/>
      <c r="M6" s="92"/>
      <c r="N6" s="92"/>
      <c r="O6" s="46" t="str">
        <f t="shared" si="0"/>
        <v>5--////</v>
      </c>
      <c r="P6" s="46"/>
      <c r="Q6" s="84"/>
      <c r="R6" s="94"/>
      <c r="S6" s="31"/>
      <c r="T6" s="31"/>
    </row>
    <row r="7" spans="1:20" s="28" customFormat="1" ht="12.75">
      <c r="A7" s="34">
        <f t="shared" si="1"/>
        <v>6</v>
      </c>
      <c r="B7" s="22"/>
      <c r="C7" s="89"/>
      <c r="D7" s="96"/>
      <c r="E7" s="46"/>
      <c r="F7" s="89"/>
      <c r="G7" s="99"/>
      <c r="H7" s="51"/>
      <c r="I7" s="51"/>
      <c r="J7" s="23"/>
      <c r="K7" s="92"/>
      <c r="L7" s="92"/>
      <c r="M7" s="92"/>
      <c r="N7" s="92"/>
      <c r="O7" s="46" t="str">
        <f t="shared" si="0"/>
        <v>6--////</v>
      </c>
      <c r="P7" s="46"/>
      <c r="Q7" s="84"/>
      <c r="R7" s="94"/>
      <c r="S7" s="31"/>
      <c r="T7" s="31"/>
    </row>
    <row r="8" spans="1:20" s="28" customFormat="1" ht="12.75">
      <c r="A8" s="34">
        <f t="shared" si="1"/>
        <v>7</v>
      </c>
      <c r="B8" s="22"/>
      <c r="C8" s="89"/>
      <c r="D8" s="96"/>
      <c r="E8" s="46"/>
      <c r="F8" s="89"/>
      <c r="G8" s="99"/>
      <c r="H8" s="51"/>
      <c r="I8" s="51"/>
      <c r="J8" s="23"/>
      <c r="K8" s="92"/>
      <c r="L8" s="92"/>
      <c r="M8" s="92"/>
      <c r="N8" s="92"/>
      <c r="O8" s="46" t="str">
        <f t="shared" si="0"/>
        <v>7--////</v>
      </c>
      <c r="P8" s="46"/>
      <c r="Q8" s="84"/>
      <c r="R8" s="94"/>
      <c r="S8" s="31"/>
      <c r="T8" s="31"/>
    </row>
    <row r="9" spans="1:20" s="28" customFormat="1" ht="12.75">
      <c r="A9" s="34">
        <f t="shared" si="1"/>
        <v>8</v>
      </c>
      <c r="B9" s="22"/>
      <c r="C9" s="89"/>
      <c r="D9" s="96"/>
      <c r="E9" s="46"/>
      <c r="F9" s="89"/>
      <c r="G9" s="99"/>
      <c r="H9" s="51"/>
      <c r="I9" s="51"/>
      <c r="J9" s="23"/>
      <c r="K9" s="92"/>
      <c r="L9" s="92"/>
      <c r="M9" s="92"/>
      <c r="N9" s="92"/>
      <c r="O9" s="46" t="str">
        <f t="shared" si="0"/>
        <v>8--////</v>
      </c>
      <c r="P9" s="46"/>
      <c r="Q9" s="84"/>
      <c r="R9" s="94"/>
      <c r="S9" s="31"/>
      <c r="T9" s="31"/>
    </row>
    <row r="10" spans="1:20" s="28" customFormat="1" ht="12.75">
      <c r="A10" s="34">
        <f t="shared" si="1"/>
        <v>9</v>
      </c>
      <c r="B10" s="22"/>
      <c r="C10" s="89"/>
      <c r="D10" s="96"/>
      <c r="E10" s="46"/>
      <c r="F10" s="89"/>
      <c r="G10" s="99"/>
      <c r="H10" s="51"/>
      <c r="I10" s="51"/>
      <c r="J10" s="23"/>
      <c r="K10" s="92"/>
      <c r="L10" s="92"/>
      <c r="M10" s="92"/>
      <c r="N10" s="92"/>
      <c r="O10" s="46" t="str">
        <f t="shared" si="0"/>
        <v>9--////</v>
      </c>
      <c r="P10" s="46"/>
      <c r="Q10" s="84"/>
      <c r="R10" s="94"/>
      <c r="S10" s="31"/>
      <c r="T10" s="31"/>
    </row>
    <row r="11" spans="1:20" s="28" customFormat="1" ht="12.75">
      <c r="A11" s="34">
        <f t="shared" si="1"/>
        <v>10</v>
      </c>
      <c r="B11" s="22"/>
      <c r="C11" s="89"/>
      <c r="D11" s="96"/>
      <c r="E11" s="46"/>
      <c r="F11" s="89"/>
      <c r="G11" s="99"/>
      <c r="H11" s="51"/>
      <c r="I11" s="51"/>
      <c r="J11" s="23"/>
      <c r="K11" s="92"/>
      <c r="L11" s="92"/>
      <c r="M11" s="92"/>
      <c r="N11" s="92"/>
      <c r="O11" s="46" t="str">
        <f t="shared" si="0"/>
        <v>10--////</v>
      </c>
      <c r="P11" s="46"/>
      <c r="Q11" s="84"/>
      <c r="R11" s="94"/>
      <c r="S11" s="31"/>
      <c r="T11" s="31"/>
    </row>
    <row r="12" spans="1:20" s="28" customFormat="1" ht="12.75">
      <c r="A12" s="34">
        <f t="shared" si="1"/>
        <v>11</v>
      </c>
      <c r="B12" s="22"/>
      <c r="C12" s="89"/>
      <c r="D12" s="96"/>
      <c r="E12" s="46"/>
      <c r="F12" s="89"/>
      <c r="G12" s="99"/>
      <c r="H12" s="51"/>
      <c r="I12" s="51"/>
      <c r="J12" s="23"/>
      <c r="K12" s="92"/>
      <c r="L12" s="92"/>
      <c r="M12" s="92"/>
      <c r="N12" s="92"/>
      <c r="O12" s="46" t="str">
        <f t="shared" si="0"/>
        <v>11--////</v>
      </c>
      <c r="P12" s="46"/>
      <c r="Q12" s="84"/>
      <c r="R12" s="94"/>
      <c r="S12" s="31"/>
      <c r="T12" s="31"/>
    </row>
    <row r="13" spans="1:20" s="28" customFormat="1" ht="12.75">
      <c r="A13" s="34">
        <f t="shared" si="1"/>
        <v>12</v>
      </c>
      <c r="B13" s="22"/>
      <c r="C13" s="89"/>
      <c r="D13" s="96"/>
      <c r="E13" s="46"/>
      <c r="F13" s="89"/>
      <c r="G13" s="99"/>
      <c r="H13" s="51"/>
      <c r="I13" s="51"/>
      <c r="J13" s="23"/>
      <c r="K13" s="92"/>
      <c r="L13" s="92"/>
      <c r="M13" s="92"/>
      <c r="N13" s="92"/>
      <c r="O13" s="46" t="str">
        <f t="shared" si="0"/>
        <v>12--////</v>
      </c>
      <c r="P13" s="46"/>
      <c r="Q13" s="84"/>
      <c r="R13" s="94"/>
      <c r="S13" s="31"/>
      <c r="T13" s="31"/>
    </row>
    <row r="14" spans="1:20" s="28" customFormat="1" ht="12.75">
      <c r="A14" s="34">
        <f t="shared" si="1"/>
        <v>13</v>
      </c>
      <c r="B14" s="22"/>
      <c r="C14" s="89"/>
      <c r="D14" s="96"/>
      <c r="E14" s="46"/>
      <c r="F14" s="89"/>
      <c r="G14" s="99"/>
      <c r="H14" s="51"/>
      <c r="I14" s="51"/>
      <c r="J14" s="23"/>
      <c r="K14" s="92"/>
      <c r="L14" s="92"/>
      <c r="M14" s="92"/>
      <c r="N14" s="92"/>
      <c r="O14" s="46" t="str">
        <f t="shared" si="0"/>
        <v>13--////</v>
      </c>
      <c r="P14" s="46"/>
      <c r="Q14" s="84"/>
      <c r="R14" s="94"/>
      <c r="S14" s="31"/>
      <c r="T14" s="31"/>
    </row>
    <row r="15" spans="1:20" s="28" customFormat="1" ht="12.75">
      <c r="A15" s="34">
        <f t="shared" si="1"/>
        <v>14</v>
      </c>
      <c r="B15" s="22"/>
      <c r="C15" s="89"/>
      <c r="D15" s="96"/>
      <c r="E15" s="46"/>
      <c r="F15" s="89"/>
      <c r="G15" s="99"/>
      <c r="H15" s="51"/>
      <c r="I15" s="51"/>
      <c r="J15" s="23"/>
      <c r="K15" s="92"/>
      <c r="L15" s="92"/>
      <c r="M15" s="92"/>
      <c r="N15" s="92"/>
      <c r="O15" s="46" t="str">
        <f t="shared" si="0"/>
        <v>14--////</v>
      </c>
      <c r="P15" s="46"/>
      <c r="Q15" s="84"/>
      <c r="R15" s="94"/>
      <c r="S15" s="31"/>
      <c r="T15" s="31"/>
    </row>
    <row r="16" spans="1:20" s="28" customFormat="1" ht="12.75">
      <c r="A16" s="34">
        <f t="shared" si="1"/>
        <v>15</v>
      </c>
      <c r="B16" s="22"/>
      <c r="C16" s="89"/>
      <c r="D16" s="96"/>
      <c r="E16" s="46"/>
      <c r="F16" s="89"/>
      <c r="G16" s="99"/>
      <c r="H16" s="51"/>
      <c r="I16" s="51"/>
      <c r="J16" s="23"/>
      <c r="K16" s="92"/>
      <c r="L16" s="92"/>
      <c r="M16" s="92"/>
      <c r="N16" s="92"/>
      <c r="O16" s="46" t="str">
        <f t="shared" si="0"/>
        <v>15--////</v>
      </c>
      <c r="P16" s="46"/>
      <c r="Q16" s="84"/>
      <c r="R16" s="94"/>
      <c r="S16" s="31"/>
      <c r="T16" s="31"/>
    </row>
    <row r="17" spans="1:20" s="28" customFormat="1" ht="12.75">
      <c r="A17" s="34">
        <f t="shared" si="1"/>
        <v>16</v>
      </c>
      <c r="B17" s="22"/>
      <c r="C17" s="89"/>
      <c r="D17" s="96"/>
      <c r="E17" s="46"/>
      <c r="F17" s="89"/>
      <c r="G17" s="99"/>
      <c r="H17" s="51"/>
      <c r="I17" s="51"/>
      <c r="J17" s="23"/>
      <c r="K17" s="92"/>
      <c r="L17" s="92"/>
      <c r="M17" s="92"/>
      <c r="N17" s="92"/>
      <c r="O17" s="46" t="str">
        <f t="shared" si="0"/>
        <v>16--////</v>
      </c>
      <c r="P17" s="46"/>
      <c r="Q17" s="84"/>
      <c r="R17" s="94"/>
      <c r="S17" s="31"/>
      <c r="T17" s="31"/>
    </row>
    <row r="18" spans="1:20" s="28" customFormat="1" ht="12.75">
      <c r="A18" s="34">
        <f t="shared" si="1"/>
        <v>17</v>
      </c>
      <c r="B18" s="22"/>
      <c r="C18" s="89"/>
      <c r="D18" s="96"/>
      <c r="E18" s="46"/>
      <c r="F18" s="89"/>
      <c r="G18" s="99"/>
      <c r="H18" s="51"/>
      <c r="I18" s="51"/>
      <c r="J18" s="23"/>
      <c r="K18" s="92"/>
      <c r="L18" s="92"/>
      <c r="M18" s="92"/>
      <c r="N18" s="92"/>
      <c r="O18" s="46" t="str">
        <f t="shared" si="0"/>
        <v>17--////</v>
      </c>
      <c r="P18" s="46"/>
      <c r="Q18" s="84"/>
      <c r="R18" s="94"/>
      <c r="S18" s="31"/>
      <c r="T18" s="31"/>
    </row>
    <row r="19" spans="1:20" s="28" customFormat="1" ht="12.75">
      <c r="A19" s="34">
        <f t="shared" si="1"/>
        <v>18</v>
      </c>
      <c r="B19" s="22"/>
      <c r="C19" s="89"/>
      <c r="D19" s="96"/>
      <c r="E19" s="46"/>
      <c r="F19" s="89"/>
      <c r="G19" s="99"/>
      <c r="H19" s="51"/>
      <c r="I19" s="51"/>
      <c r="J19" s="23"/>
      <c r="K19" s="92"/>
      <c r="L19" s="92"/>
      <c r="M19" s="92"/>
      <c r="N19" s="92"/>
      <c r="O19" s="46" t="str">
        <f t="shared" si="0"/>
        <v>18--////</v>
      </c>
      <c r="P19" s="46"/>
      <c r="Q19" s="84"/>
      <c r="R19" s="94"/>
      <c r="S19" s="31"/>
      <c r="T19" s="31"/>
    </row>
    <row r="20" spans="1:20" s="28" customFormat="1" ht="12.75">
      <c r="A20" s="34">
        <f t="shared" si="1"/>
        <v>19</v>
      </c>
      <c r="B20" s="22"/>
      <c r="C20" s="89"/>
      <c r="D20" s="96"/>
      <c r="E20" s="46"/>
      <c r="F20" s="89"/>
      <c r="G20" s="99"/>
      <c r="H20" s="51"/>
      <c r="I20" s="51"/>
      <c r="J20" s="23"/>
      <c r="K20" s="92"/>
      <c r="L20" s="92"/>
      <c r="M20" s="92"/>
      <c r="N20" s="92"/>
      <c r="O20" s="46" t="str">
        <f t="shared" si="0"/>
        <v>19--////</v>
      </c>
      <c r="P20" s="46"/>
      <c r="Q20" s="84"/>
      <c r="R20" s="94"/>
      <c r="S20" s="31"/>
      <c r="T20" s="31"/>
    </row>
    <row r="21" spans="1:20" s="28" customFormat="1" ht="12.75">
      <c r="A21" s="34">
        <f t="shared" si="1"/>
        <v>20</v>
      </c>
      <c r="B21" s="22"/>
      <c r="C21" s="89"/>
      <c r="D21" s="96"/>
      <c r="E21" s="46"/>
      <c r="F21" s="89"/>
      <c r="G21" s="99"/>
      <c r="H21" s="51"/>
      <c r="I21" s="51"/>
      <c r="J21" s="23"/>
      <c r="K21" s="92"/>
      <c r="L21" s="92"/>
      <c r="M21" s="92"/>
      <c r="N21" s="92"/>
      <c r="O21" s="46" t="str">
        <f t="shared" si="0"/>
        <v>20--////</v>
      </c>
      <c r="P21" s="46"/>
      <c r="Q21" s="84"/>
      <c r="R21" s="94"/>
      <c r="S21" s="31"/>
      <c r="T21" s="31"/>
    </row>
    <row r="22" spans="1:20" s="28" customFormat="1" ht="12.75">
      <c r="A22" s="34">
        <f t="shared" si="1"/>
        <v>21</v>
      </c>
      <c r="B22" s="22"/>
      <c r="C22" s="89"/>
      <c r="D22" s="96"/>
      <c r="E22" s="46"/>
      <c r="F22" s="89"/>
      <c r="G22" s="99"/>
      <c r="H22" s="51"/>
      <c r="I22" s="51"/>
      <c r="J22" s="23"/>
      <c r="K22" s="92"/>
      <c r="L22" s="92"/>
      <c r="M22" s="92"/>
      <c r="N22" s="92"/>
      <c r="O22" s="46" t="str">
        <f t="shared" si="0"/>
        <v>21--////</v>
      </c>
      <c r="P22" s="46"/>
      <c r="Q22" s="84"/>
      <c r="R22" s="94"/>
      <c r="S22" s="31"/>
      <c r="T22" s="31"/>
    </row>
    <row r="23" spans="1:20" s="28" customFormat="1" ht="12.75">
      <c r="A23" s="34">
        <f t="shared" si="1"/>
        <v>22</v>
      </c>
      <c r="B23" s="22"/>
      <c r="C23" s="89"/>
      <c r="D23" s="96"/>
      <c r="E23" s="46"/>
      <c r="F23" s="89"/>
      <c r="G23" s="99"/>
      <c r="H23" s="51"/>
      <c r="I23" s="51"/>
      <c r="J23" s="23"/>
      <c r="K23" s="92"/>
      <c r="L23" s="92"/>
      <c r="M23" s="92"/>
      <c r="N23" s="92"/>
      <c r="O23" s="46" t="str">
        <f t="shared" si="0"/>
        <v>22--////</v>
      </c>
      <c r="P23" s="46"/>
      <c r="Q23" s="84"/>
      <c r="R23" s="94"/>
      <c r="S23" s="31"/>
      <c r="T23" s="31"/>
    </row>
    <row r="24" spans="1:20" s="28" customFormat="1" ht="12.75">
      <c r="A24" s="34">
        <f t="shared" si="1"/>
        <v>23</v>
      </c>
      <c r="B24" s="22"/>
      <c r="C24" s="89"/>
      <c r="D24" s="96"/>
      <c r="E24" s="46"/>
      <c r="F24" s="89"/>
      <c r="G24" s="99"/>
      <c r="H24" s="51"/>
      <c r="I24" s="51"/>
      <c r="J24" s="23"/>
      <c r="K24" s="92"/>
      <c r="L24" s="92"/>
      <c r="M24" s="92"/>
      <c r="N24" s="92"/>
      <c r="O24" s="46" t="str">
        <f t="shared" si="0"/>
        <v>23--////</v>
      </c>
      <c r="P24" s="46"/>
      <c r="Q24" s="84"/>
      <c r="R24" s="94"/>
      <c r="S24" s="31"/>
      <c r="T24" s="31"/>
    </row>
    <row r="25" spans="1:20" s="28" customFormat="1" ht="12.75">
      <c r="A25" s="34">
        <f t="shared" si="1"/>
        <v>24</v>
      </c>
      <c r="B25" s="22"/>
      <c r="C25" s="89"/>
      <c r="D25" s="96"/>
      <c r="E25" s="46"/>
      <c r="F25" s="89"/>
      <c r="G25" s="99"/>
      <c r="H25" s="51"/>
      <c r="I25" s="51"/>
      <c r="J25" s="23"/>
      <c r="K25" s="92"/>
      <c r="L25" s="92"/>
      <c r="M25" s="92"/>
      <c r="N25" s="92"/>
      <c r="O25" s="46" t="str">
        <f t="shared" si="0"/>
        <v>24--////</v>
      </c>
      <c r="P25" s="46"/>
      <c r="Q25" s="84"/>
      <c r="R25" s="94"/>
      <c r="S25" s="31"/>
      <c r="T25" s="31"/>
    </row>
    <row r="26" spans="1:20" s="28" customFormat="1" ht="12.75">
      <c r="A26" s="34">
        <f t="shared" si="1"/>
        <v>25</v>
      </c>
      <c r="B26" s="22"/>
      <c r="C26" s="89"/>
      <c r="D26" s="96"/>
      <c r="E26" s="46"/>
      <c r="F26" s="89"/>
      <c r="G26" s="99"/>
      <c r="H26" s="51"/>
      <c r="I26" s="51"/>
      <c r="J26" s="23"/>
      <c r="K26" s="92"/>
      <c r="L26" s="92"/>
      <c r="M26" s="92"/>
      <c r="N26" s="92"/>
      <c r="O26" s="46" t="str">
        <f t="shared" si="0"/>
        <v>25--////</v>
      </c>
      <c r="P26" s="46"/>
      <c r="Q26" s="84"/>
      <c r="R26" s="94"/>
      <c r="S26" s="31"/>
      <c r="T26" s="31"/>
    </row>
    <row r="27" spans="1:20" s="28" customFormat="1" ht="12.75">
      <c r="A27" s="34">
        <f t="shared" si="1"/>
        <v>26</v>
      </c>
      <c r="B27" s="22"/>
      <c r="C27" s="89"/>
      <c r="D27" s="96"/>
      <c r="E27" s="46"/>
      <c r="F27" s="89"/>
      <c r="G27" s="99"/>
      <c r="H27" s="51"/>
      <c r="I27" s="51"/>
      <c r="J27" s="23"/>
      <c r="K27" s="92"/>
      <c r="L27" s="92"/>
      <c r="M27" s="92"/>
      <c r="N27" s="92"/>
      <c r="O27" s="46" t="str">
        <f t="shared" si="0"/>
        <v>26--////</v>
      </c>
      <c r="P27" s="46"/>
      <c r="Q27" s="84"/>
      <c r="R27" s="94"/>
      <c r="S27" s="31"/>
      <c r="T27" s="31"/>
    </row>
    <row r="28" spans="1:20" s="28" customFormat="1" ht="12.75">
      <c r="A28" s="34">
        <f t="shared" si="1"/>
        <v>27</v>
      </c>
      <c r="B28" s="22"/>
      <c r="C28" s="89"/>
      <c r="D28" s="96"/>
      <c r="E28" s="46"/>
      <c r="F28" s="89"/>
      <c r="G28" s="99"/>
      <c r="H28" s="51"/>
      <c r="I28" s="51"/>
      <c r="J28" s="23"/>
      <c r="K28" s="92"/>
      <c r="L28" s="92"/>
      <c r="M28" s="92"/>
      <c r="N28" s="92"/>
      <c r="O28" s="46" t="str">
        <f t="shared" si="0"/>
        <v>27--////</v>
      </c>
      <c r="P28" s="46"/>
      <c r="Q28" s="84"/>
      <c r="R28" s="94"/>
      <c r="S28" s="31"/>
      <c r="T28" s="31"/>
    </row>
    <row r="29" spans="1:20" s="28" customFormat="1" ht="12.75">
      <c r="A29" s="34">
        <f t="shared" si="1"/>
        <v>28</v>
      </c>
      <c r="B29" s="22"/>
      <c r="C29" s="89"/>
      <c r="D29" s="96"/>
      <c r="E29" s="46"/>
      <c r="F29" s="89"/>
      <c r="G29" s="99"/>
      <c r="H29" s="51"/>
      <c r="I29" s="51"/>
      <c r="J29" s="23"/>
      <c r="K29" s="92"/>
      <c r="L29" s="92"/>
      <c r="M29" s="92"/>
      <c r="N29" s="92"/>
      <c r="O29" s="46" t="str">
        <f t="shared" si="0"/>
        <v>28--////</v>
      </c>
      <c r="P29" s="46"/>
      <c r="Q29" s="84"/>
      <c r="R29" s="94"/>
      <c r="S29" s="31"/>
      <c r="T29" s="31"/>
    </row>
    <row r="30" spans="1:20" s="28" customFormat="1" ht="12.75">
      <c r="A30" s="34">
        <f t="shared" si="1"/>
        <v>29</v>
      </c>
      <c r="B30" s="22"/>
      <c r="C30" s="89"/>
      <c r="D30" s="96"/>
      <c r="E30" s="46"/>
      <c r="F30" s="89"/>
      <c r="G30" s="99"/>
      <c r="H30" s="51"/>
      <c r="I30" s="51"/>
      <c r="J30" s="23"/>
      <c r="K30" s="92"/>
      <c r="L30" s="92"/>
      <c r="M30" s="92"/>
      <c r="N30" s="92"/>
      <c r="O30" s="46" t="str">
        <f t="shared" si="0"/>
        <v>29--////</v>
      </c>
      <c r="P30" s="46"/>
      <c r="Q30" s="84"/>
      <c r="R30" s="94"/>
      <c r="S30" s="31"/>
      <c r="T30" s="31"/>
    </row>
    <row r="31" spans="1:20" s="28" customFormat="1" ht="12.75">
      <c r="A31" s="34">
        <f t="shared" si="1"/>
        <v>30</v>
      </c>
      <c r="B31" s="22"/>
      <c r="C31" s="89"/>
      <c r="D31" s="96"/>
      <c r="E31" s="46"/>
      <c r="F31" s="89"/>
      <c r="G31" s="99"/>
      <c r="H31" s="51"/>
      <c r="I31" s="51"/>
      <c r="J31" s="23"/>
      <c r="K31" s="92"/>
      <c r="L31" s="92"/>
      <c r="M31" s="92"/>
      <c r="N31" s="92"/>
      <c r="O31" s="46" t="str">
        <f t="shared" si="0"/>
        <v>30--////</v>
      </c>
      <c r="P31" s="46"/>
      <c r="Q31" s="84"/>
      <c r="R31" s="94"/>
      <c r="S31" s="31"/>
      <c r="T31" s="31"/>
    </row>
    <row r="32" spans="1:20" s="28" customFormat="1" ht="12.75">
      <c r="A32" s="34">
        <f t="shared" si="1"/>
        <v>31</v>
      </c>
      <c r="B32" s="22"/>
      <c r="C32" s="89"/>
      <c r="D32" s="96"/>
      <c r="E32" s="46"/>
      <c r="F32" s="89"/>
      <c r="G32" s="99"/>
      <c r="H32" s="51"/>
      <c r="I32" s="51"/>
      <c r="J32" s="23"/>
      <c r="K32" s="92"/>
      <c r="L32" s="92"/>
      <c r="M32" s="92"/>
      <c r="N32" s="92"/>
      <c r="O32" s="46" t="str">
        <f t="shared" si="0"/>
        <v>31--////</v>
      </c>
      <c r="P32" s="46"/>
      <c r="Q32" s="84"/>
      <c r="R32" s="94"/>
      <c r="S32" s="31"/>
      <c r="T32" s="31"/>
    </row>
    <row r="33" spans="1:20" s="28" customFormat="1" ht="12.75">
      <c r="A33" s="34">
        <f t="shared" si="1"/>
        <v>32</v>
      </c>
      <c r="B33" s="22"/>
      <c r="C33" s="89"/>
      <c r="D33" s="96"/>
      <c r="E33" s="46"/>
      <c r="F33" s="89"/>
      <c r="G33" s="99"/>
      <c r="H33" s="51"/>
      <c r="I33" s="51"/>
      <c r="J33" s="23"/>
      <c r="K33" s="92"/>
      <c r="L33" s="92"/>
      <c r="M33" s="92"/>
      <c r="N33" s="92"/>
      <c r="O33" s="46" t="str">
        <f t="shared" si="0"/>
        <v>32--////</v>
      </c>
      <c r="P33" s="46"/>
      <c r="Q33" s="84"/>
      <c r="R33" s="94"/>
      <c r="S33" s="31"/>
      <c r="T33" s="31"/>
    </row>
    <row r="34" spans="1:20" s="28" customFormat="1" ht="12.75">
      <c r="A34" s="34">
        <f t="shared" si="1"/>
        <v>33</v>
      </c>
      <c r="B34" s="22"/>
      <c r="C34" s="89"/>
      <c r="D34" s="96"/>
      <c r="E34" s="46"/>
      <c r="F34" s="89"/>
      <c r="G34" s="99"/>
      <c r="H34" s="51"/>
      <c r="I34" s="51"/>
      <c r="J34" s="23"/>
      <c r="K34" s="92"/>
      <c r="L34" s="92"/>
      <c r="M34" s="92"/>
      <c r="N34" s="92"/>
      <c r="O34" s="46" t="str">
        <f t="shared" si="0"/>
        <v>33--////</v>
      </c>
      <c r="P34" s="46"/>
      <c r="Q34" s="84"/>
      <c r="R34" s="94"/>
      <c r="S34" s="31"/>
      <c r="T34" s="31"/>
    </row>
    <row r="35" spans="1:20" s="28" customFormat="1" ht="12.75">
      <c r="A35" s="34">
        <f t="shared" si="1"/>
        <v>34</v>
      </c>
      <c r="B35" s="22"/>
      <c r="C35" s="89"/>
      <c r="D35" s="96"/>
      <c r="E35" s="46"/>
      <c r="F35" s="89"/>
      <c r="G35" s="99"/>
      <c r="H35" s="51"/>
      <c r="I35" s="51"/>
      <c r="J35" s="23"/>
      <c r="K35" s="92"/>
      <c r="L35" s="92"/>
      <c r="M35" s="92"/>
      <c r="N35" s="92"/>
      <c r="O35" s="46" t="str">
        <f t="shared" si="0"/>
        <v>34--////</v>
      </c>
      <c r="P35" s="46"/>
      <c r="Q35" s="84"/>
      <c r="R35" s="94"/>
      <c r="S35" s="31"/>
      <c r="T35" s="31"/>
    </row>
    <row r="36" spans="1:20" s="28" customFormat="1" ht="12.75">
      <c r="A36" s="34">
        <f t="shared" si="1"/>
        <v>35</v>
      </c>
      <c r="B36" s="22"/>
      <c r="C36" s="89"/>
      <c r="D36" s="96"/>
      <c r="E36" s="46"/>
      <c r="F36" s="89"/>
      <c r="G36" s="99"/>
      <c r="H36" s="51"/>
      <c r="I36" s="51"/>
      <c r="J36" s="23"/>
      <c r="K36" s="92"/>
      <c r="L36" s="92"/>
      <c r="M36" s="92"/>
      <c r="N36" s="92"/>
      <c r="O36" s="46" t="str">
        <f t="shared" si="0"/>
        <v>35--////</v>
      </c>
      <c r="P36" s="46"/>
      <c r="Q36" s="84"/>
      <c r="R36" s="94"/>
      <c r="S36" s="31"/>
      <c r="T36" s="31"/>
    </row>
    <row r="37" spans="1:20" s="28" customFormat="1" ht="12.75">
      <c r="A37" s="34">
        <f t="shared" si="1"/>
        <v>36</v>
      </c>
      <c r="B37" s="22"/>
      <c r="C37" s="89"/>
      <c r="D37" s="96"/>
      <c r="E37" s="46"/>
      <c r="F37" s="89"/>
      <c r="G37" s="99"/>
      <c r="H37" s="51"/>
      <c r="I37" s="51"/>
      <c r="J37" s="23"/>
      <c r="K37" s="92"/>
      <c r="L37" s="92"/>
      <c r="M37" s="92"/>
      <c r="N37" s="92"/>
      <c r="O37" s="46" t="str">
        <f t="shared" si="0"/>
        <v>36--////</v>
      </c>
      <c r="P37" s="46"/>
      <c r="Q37" s="84"/>
      <c r="R37" s="94"/>
      <c r="S37" s="31"/>
      <c r="T37" s="31"/>
    </row>
    <row r="38" spans="1:20" s="28" customFormat="1" ht="12.75">
      <c r="A38" s="34">
        <f t="shared" si="1"/>
        <v>37</v>
      </c>
      <c r="B38" s="22"/>
      <c r="C38" s="89"/>
      <c r="D38" s="96"/>
      <c r="E38" s="46"/>
      <c r="F38" s="89"/>
      <c r="G38" s="99"/>
      <c r="H38" s="51"/>
      <c r="I38" s="51"/>
      <c r="J38" s="23"/>
      <c r="K38" s="92"/>
      <c r="L38" s="92"/>
      <c r="M38" s="92"/>
      <c r="N38" s="92"/>
      <c r="O38" s="46" t="str">
        <f t="shared" si="0"/>
        <v>37--////</v>
      </c>
      <c r="P38" s="46"/>
      <c r="Q38" s="84"/>
      <c r="R38" s="94"/>
      <c r="S38" s="31"/>
      <c r="T38" s="31"/>
    </row>
    <row r="39" spans="1:20" s="28" customFormat="1" ht="12.75">
      <c r="A39" s="34">
        <f t="shared" si="1"/>
        <v>38</v>
      </c>
      <c r="B39" s="22"/>
      <c r="C39" s="89"/>
      <c r="D39" s="96"/>
      <c r="E39" s="46"/>
      <c r="F39" s="89"/>
      <c r="G39" s="99"/>
      <c r="H39" s="51"/>
      <c r="I39" s="51"/>
      <c r="J39" s="23"/>
      <c r="K39" s="92"/>
      <c r="L39" s="92"/>
      <c r="M39" s="92"/>
      <c r="N39" s="92"/>
      <c r="O39" s="46" t="str">
        <f t="shared" si="0"/>
        <v>38--////</v>
      </c>
      <c r="P39" s="46"/>
      <c r="Q39" s="84"/>
      <c r="R39" s="94"/>
      <c r="S39" s="31"/>
      <c r="T39" s="31"/>
    </row>
    <row r="40" spans="1:20" s="28" customFormat="1" ht="12.75">
      <c r="A40" s="34">
        <f t="shared" si="1"/>
        <v>39</v>
      </c>
      <c r="B40" s="22"/>
      <c r="C40" s="89"/>
      <c r="D40" s="96"/>
      <c r="E40" s="46"/>
      <c r="F40" s="89"/>
      <c r="G40" s="99"/>
      <c r="H40" s="51"/>
      <c r="I40" s="51"/>
      <c r="J40" s="23"/>
      <c r="K40" s="92"/>
      <c r="L40" s="92"/>
      <c r="M40" s="92"/>
      <c r="N40" s="92"/>
      <c r="O40" s="46" t="str">
        <f t="shared" si="0"/>
        <v>39--////</v>
      </c>
      <c r="P40" s="46"/>
      <c r="Q40" s="84"/>
      <c r="R40" s="94"/>
      <c r="S40" s="31"/>
      <c r="T40" s="31"/>
    </row>
    <row r="41" spans="1:20" s="28" customFormat="1" ht="12.75">
      <c r="A41" s="34">
        <f t="shared" si="1"/>
        <v>40</v>
      </c>
      <c r="B41" s="22"/>
      <c r="C41" s="89"/>
      <c r="D41" s="96"/>
      <c r="E41" s="46"/>
      <c r="F41" s="89"/>
      <c r="G41" s="99"/>
      <c r="H41" s="51"/>
      <c r="I41" s="51"/>
      <c r="J41" s="23"/>
      <c r="K41" s="92"/>
      <c r="L41" s="92"/>
      <c r="M41" s="92"/>
      <c r="N41" s="92"/>
      <c r="O41" s="46" t="str">
        <f t="shared" si="0"/>
        <v>40--////</v>
      </c>
      <c r="P41" s="46"/>
      <c r="Q41" s="84"/>
      <c r="R41" s="94"/>
      <c r="S41" s="31"/>
      <c r="T41" s="31"/>
    </row>
    <row r="42" spans="1:20" s="28" customFormat="1" ht="12.75">
      <c r="A42" s="34">
        <f t="shared" si="1"/>
        <v>41</v>
      </c>
      <c r="B42" s="22"/>
      <c r="C42" s="89"/>
      <c r="D42" s="96"/>
      <c r="E42" s="46"/>
      <c r="F42" s="89"/>
      <c r="G42" s="99"/>
      <c r="H42" s="51"/>
      <c r="I42" s="51"/>
      <c r="J42" s="23"/>
      <c r="K42" s="92"/>
      <c r="L42" s="92"/>
      <c r="M42" s="92"/>
      <c r="N42" s="92"/>
      <c r="O42" s="46" t="str">
        <f t="shared" si="0"/>
        <v>41--////</v>
      </c>
      <c r="P42" s="46"/>
      <c r="Q42" s="84"/>
      <c r="R42" s="94"/>
      <c r="S42" s="31"/>
      <c r="T42" s="31"/>
    </row>
    <row r="43" spans="1:20" s="28" customFormat="1" ht="12.75">
      <c r="A43" s="34">
        <f t="shared" si="1"/>
        <v>42</v>
      </c>
      <c r="B43" s="22"/>
      <c r="C43" s="89"/>
      <c r="D43" s="96"/>
      <c r="E43" s="46"/>
      <c r="F43" s="89"/>
      <c r="G43" s="99"/>
      <c r="H43" s="51"/>
      <c r="I43" s="51"/>
      <c r="J43" s="23"/>
      <c r="K43" s="92"/>
      <c r="L43" s="92"/>
      <c r="M43" s="92"/>
      <c r="N43" s="92"/>
      <c r="O43" s="46" t="str">
        <f t="shared" si="0"/>
        <v>42--////</v>
      </c>
      <c r="P43" s="46"/>
      <c r="Q43" s="84"/>
      <c r="R43" s="94"/>
      <c r="S43" s="31"/>
      <c r="T43" s="31"/>
    </row>
    <row r="44" spans="1:20" s="28" customFormat="1" ht="12.75">
      <c r="A44" s="34">
        <f t="shared" si="1"/>
        <v>43</v>
      </c>
      <c r="B44" s="22"/>
      <c r="C44" s="89"/>
      <c r="D44" s="96"/>
      <c r="E44" s="46"/>
      <c r="F44" s="89"/>
      <c r="G44" s="99"/>
      <c r="H44" s="51"/>
      <c r="I44" s="51"/>
      <c r="J44" s="23"/>
      <c r="K44" s="92"/>
      <c r="L44" s="92"/>
      <c r="M44" s="92"/>
      <c r="N44" s="92"/>
      <c r="O44" s="46" t="str">
        <f t="shared" si="0"/>
        <v>43--////</v>
      </c>
      <c r="P44" s="46"/>
      <c r="Q44" s="84"/>
      <c r="R44" s="94"/>
      <c r="S44" s="31"/>
      <c r="T44" s="31"/>
    </row>
    <row r="45" spans="1:20" s="28" customFormat="1" ht="12.75">
      <c r="A45" s="34">
        <f t="shared" si="1"/>
        <v>44</v>
      </c>
      <c r="B45" s="22"/>
      <c r="C45" s="89"/>
      <c r="D45" s="96"/>
      <c r="E45" s="46"/>
      <c r="F45" s="89"/>
      <c r="G45" s="99"/>
      <c r="H45" s="51"/>
      <c r="I45" s="51"/>
      <c r="J45" s="23"/>
      <c r="K45" s="92"/>
      <c r="L45" s="92"/>
      <c r="M45" s="92"/>
      <c r="N45" s="92"/>
      <c r="O45" s="46" t="str">
        <f t="shared" si="0"/>
        <v>44--////</v>
      </c>
      <c r="P45" s="46"/>
      <c r="Q45" s="84"/>
      <c r="R45" s="94"/>
      <c r="S45" s="31"/>
      <c r="T45" s="31"/>
    </row>
    <row r="46" spans="1:20" s="28" customFormat="1" ht="12.75">
      <c r="A46" s="34">
        <f t="shared" si="1"/>
        <v>45</v>
      </c>
      <c r="B46" s="22"/>
      <c r="C46" s="89"/>
      <c r="D46" s="96"/>
      <c r="E46" s="46"/>
      <c r="F46" s="89"/>
      <c r="G46" s="99"/>
      <c r="H46" s="51"/>
      <c r="I46" s="51"/>
      <c r="J46" s="23"/>
      <c r="K46" s="92"/>
      <c r="L46" s="92"/>
      <c r="M46" s="92"/>
      <c r="N46" s="92"/>
      <c r="O46" s="46" t="str">
        <f t="shared" si="0"/>
        <v>45--////</v>
      </c>
      <c r="P46" s="46"/>
      <c r="Q46" s="84"/>
      <c r="R46" s="94"/>
      <c r="S46" s="31"/>
      <c r="T46" s="31"/>
    </row>
    <row r="47" spans="1:20" s="28" customFormat="1" ht="12.75">
      <c r="A47" s="34">
        <f t="shared" si="1"/>
        <v>46</v>
      </c>
      <c r="B47" s="22"/>
      <c r="C47" s="89"/>
      <c r="D47" s="96"/>
      <c r="E47" s="46"/>
      <c r="F47" s="89"/>
      <c r="G47" s="99"/>
      <c r="H47" s="51"/>
      <c r="I47" s="51"/>
      <c r="J47" s="23"/>
      <c r="K47" s="92"/>
      <c r="L47" s="92"/>
      <c r="M47" s="92"/>
      <c r="N47" s="92"/>
      <c r="O47" s="46" t="str">
        <f t="shared" si="0"/>
        <v>46--////</v>
      </c>
      <c r="P47" s="46"/>
      <c r="Q47" s="84"/>
      <c r="R47" s="94"/>
      <c r="S47" s="31"/>
      <c r="T47" s="31"/>
    </row>
    <row r="48" spans="1:20" s="28" customFormat="1" ht="12.75">
      <c r="A48" s="34">
        <f t="shared" si="1"/>
        <v>47</v>
      </c>
      <c r="B48" s="22"/>
      <c r="C48" s="89"/>
      <c r="D48" s="96"/>
      <c r="E48" s="46"/>
      <c r="F48" s="89"/>
      <c r="G48" s="99"/>
      <c r="H48" s="51"/>
      <c r="I48" s="51"/>
      <c r="J48" s="23"/>
      <c r="K48" s="92"/>
      <c r="L48" s="92"/>
      <c r="M48" s="92"/>
      <c r="N48" s="92"/>
      <c r="O48" s="46" t="str">
        <f t="shared" si="0"/>
        <v>47--////</v>
      </c>
      <c r="P48" s="46"/>
      <c r="Q48" s="84"/>
      <c r="R48" s="94"/>
      <c r="S48" s="31"/>
      <c r="T48" s="31"/>
    </row>
    <row r="49" spans="1:20" s="28" customFormat="1" ht="12.75">
      <c r="A49" s="34">
        <f t="shared" si="1"/>
        <v>48</v>
      </c>
      <c r="B49" s="22"/>
      <c r="C49" s="89"/>
      <c r="D49" s="96"/>
      <c r="E49" s="46"/>
      <c r="F49" s="89"/>
      <c r="G49" s="99"/>
      <c r="H49" s="51"/>
      <c r="I49" s="51"/>
      <c r="J49" s="23"/>
      <c r="K49" s="92"/>
      <c r="L49" s="92"/>
      <c r="M49" s="92"/>
      <c r="N49" s="92"/>
      <c r="O49" s="46" t="str">
        <f t="shared" si="0"/>
        <v>48--////</v>
      </c>
      <c r="P49" s="46"/>
      <c r="Q49" s="84"/>
      <c r="R49" s="94"/>
      <c r="S49" s="31"/>
      <c r="T49" s="31"/>
    </row>
    <row r="50" spans="1:20" s="28" customFormat="1" ht="12.75">
      <c r="A50" s="34">
        <f t="shared" si="1"/>
        <v>49</v>
      </c>
      <c r="B50" s="22"/>
      <c r="C50" s="89"/>
      <c r="D50" s="96"/>
      <c r="E50" s="46"/>
      <c r="F50" s="89"/>
      <c r="G50" s="99"/>
      <c r="H50" s="51"/>
      <c r="I50" s="51"/>
      <c r="J50" s="23"/>
      <c r="K50" s="92"/>
      <c r="L50" s="92"/>
      <c r="M50" s="92"/>
      <c r="N50" s="92"/>
      <c r="O50" s="46" t="str">
        <f t="shared" si="0"/>
        <v>49--////</v>
      </c>
      <c r="P50" s="46"/>
      <c r="Q50" s="84"/>
      <c r="R50" s="94"/>
      <c r="S50" s="31"/>
      <c r="T50" s="31"/>
    </row>
    <row r="51" spans="1:20" s="28" customFormat="1" ht="12.75">
      <c r="A51" s="34">
        <f t="shared" si="1"/>
        <v>50</v>
      </c>
      <c r="B51" s="22"/>
      <c r="C51" s="89"/>
      <c r="D51" s="96"/>
      <c r="E51" s="46"/>
      <c r="F51" s="89"/>
      <c r="G51" s="99"/>
      <c r="H51" s="51"/>
      <c r="I51" s="51"/>
      <c r="J51" s="23"/>
      <c r="K51" s="92"/>
      <c r="L51" s="92"/>
      <c r="M51" s="92"/>
      <c r="N51" s="92"/>
      <c r="O51" s="46" t="str">
        <f t="shared" si="0"/>
        <v>50--////</v>
      </c>
      <c r="P51" s="46"/>
      <c r="Q51" s="84"/>
      <c r="R51" s="94"/>
      <c r="S51" s="31"/>
      <c r="T51" s="31"/>
    </row>
    <row r="52" spans="1:20" s="28" customFormat="1" ht="12.75">
      <c r="A52" s="34">
        <f t="shared" si="1"/>
        <v>51</v>
      </c>
      <c r="B52" s="22"/>
      <c r="C52" s="89"/>
      <c r="D52" s="96"/>
      <c r="E52" s="46"/>
      <c r="F52" s="89"/>
      <c r="G52" s="99"/>
      <c r="H52" s="51"/>
      <c r="I52" s="51"/>
      <c r="J52" s="23"/>
      <c r="K52" s="92"/>
      <c r="L52" s="92"/>
      <c r="M52" s="92"/>
      <c r="N52" s="92"/>
      <c r="O52" s="46" t="str">
        <f t="shared" si="0"/>
        <v>51--////</v>
      </c>
      <c r="P52" s="46"/>
      <c r="Q52" s="84"/>
      <c r="R52" s="94"/>
      <c r="S52" s="31"/>
      <c r="T52" s="31"/>
    </row>
    <row r="53" spans="1:20" s="28" customFormat="1" ht="12.75">
      <c r="A53" s="34">
        <f t="shared" si="1"/>
        <v>52</v>
      </c>
      <c r="B53" s="22"/>
      <c r="C53" s="89"/>
      <c r="D53" s="96"/>
      <c r="E53" s="46"/>
      <c r="F53" s="89"/>
      <c r="G53" s="99"/>
      <c r="H53" s="51"/>
      <c r="I53" s="51"/>
      <c r="J53" s="23"/>
      <c r="K53" s="92"/>
      <c r="L53" s="92"/>
      <c r="M53" s="92"/>
      <c r="N53" s="92"/>
      <c r="O53" s="46" t="str">
        <f t="shared" si="0"/>
        <v>52--////</v>
      </c>
      <c r="P53" s="46"/>
      <c r="Q53" s="84"/>
      <c r="R53" s="94"/>
      <c r="S53" s="31"/>
      <c r="T53" s="31"/>
    </row>
    <row r="54" spans="1:20" s="28" customFormat="1" ht="12.75">
      <c r="A54" s="34">
        <f t="shared" si="1"/>
        <v>53</v>
      </c>
      <c r="B54" s="22"/>
      <c r="C54" s="89"/>
      <c r="D54" s="96"/>
      <c r="E54" s="46"/>
      <c r="F54" s="89"/>
      <c r="G54" s="99"/>
      <c r="H54" s="51"/>
      <c r="I54" s="51"/>
      <c r="J54" s="23"/>
      <c r="K54" s="92"/>
      <c r="L54" s="92"/>
      <c r="M54" s="92"/>
      <c r="N54" s="92"/>
      <c r="O54" s="46" t="str">
        <f t="shared" si="0"/>
        <v>53--////</v>
      </c>
      <c r="P54" s="46"/>
      <c r="Q54" s="84"/>
      <c r="R54" s="94"/>
      <c r="S54" s="31"/>
      <c r="T54" s="31"/>
    </row>
    <row r="55" spans="1:20" s="28" customFormat="1" ht="12.75">
      <c r="A55" s="34">
        <f t="shared" si="1"/>
        <v>54</v>
      </c>
      <c r="B55" s="22"/>
      <c r="C55" s="89"/>
      <c r="D55" s="96"/>
      <c r="E55" s="46"/>
      <c r="F55" s="89"/>
      <c r="G55" s="99"/>
      <c r="H55" s="51"/>
      <c r="I55" s="51"/>
      <c r="J55" s="23"/>
      <c r="K55" s="92"/>
      <c r="L55" s="92"/>
      <c r="M55" s="92"/>
      <c r="N55" s="92"/>
      <c r="O55" s="46" t="str">
        <f t="shared" si="0"/>
        <v>54--////</v>
      </c>
      <c r="P55" s="46"/>
      <c r="Q55" s="84"/>
      <c r="R55" s="94"/>
      <c r="S55" s="31"/>
      <c r="T55" s="31"/>
    </row>
    <row r="56" spans="1:20" s="28" customFormat="1" ht="12.75">
      <c r="A56" s="34">
        <f t="shared" si="1"/>
        <v>55</v>
      </c>
      <c r="B56" s="22"/>
      <c r="C56" s="89"/>
      <c r="D56" s="96"/>
      <c r="E56" s="46"/>
      <c r="F56" s="89"/>
      <c r="G56" s="99"/>
      <c r="H56" s="51"/>
      <c r="I56" s="51"/>
      <c r="J56" s="23"/>
      <c r="K56" s="92"/>
      <c r="L56" s="92"/>
      <c r="M56" s="92"/>
      <c r="N56" s="92"/>
      <c r="O56" s="46" t="str">
        <f t="shared" si="0"/>
        <v>55--////</v>
      </c>
      <c r="P56" s="46"/>
      <c r="Q56" s="84"/>
      <c r="R56" s="94"/>
      <c r="S56" s="31"/>
      <c r="T56" s="31"/>
    </row>
    <row r="57" spans="1:20" s="28" customFormat="1" ht="12.75">
      <c r="A57" s="34">
        <f t="shared" si="1"/>
        <v>56</v>
      </c>
      <c r="B57" s="22"/>
      <c r="C57" s="89"/>
      <c r="D57" s="96"/>
      <c r="E57" s="46"/>
      <c r="F57" s="89"/>
      <c r="G57" s="99"/>
      <c r="H57" s="51"/>
      <c r="I57" s="51"/>
      <c r="J57" s="23"/>
      <c r="K57" s="92"/>
      <c r="L57" s="92"/>
      <c r="M57" s="92"/>
      <c r="N57" s="92"/>
      <c r="O57" s="46" t="str">
        <f t="shared" si="0"/>
        <v>56--////</v>
      </c>
      <c r="P57" s="46"/>
      <c r="Q57" s="84"/>
      <c r="R57" s="94"/>
      <c r="S57" s="31"/>
      <c r="T57" s="31"/>
    </row>
    <row r="58" spans="1:20" s="28" customFormat="1" ht="12.75">
      <c r="A58" s="34">
        <f t="shared" si="1"/>
        <v>57</v>
      </c>
      <c r="B58" s="22"/>
      <c r="C58" s="89"/>
      <c r="D58" s="96"/>
      <c r="E58" s="46"/>
      <c r="F58" s="89"/>
      <c r="G58" s="99"/>
      <c r="H58" s="51"/>
      <c r="I58" s="51"/>
      <c r="J58" s="23"/>
      <c r="K58" s="92"/>
      <c r="L58" s="92"/>
      <c r="M58" s="92"/>
      <c r="N58" s="92"/>
      <c r="O58" s="46" t="str">
        <f t="shared" si="0"/>
        <v>57--////</v>
      </c>
      <c r="P58" s="46"/>
      <c r="Q58" s="84"/>
      <c r="R58" s="94"/>
      <c r="S58" s="31"/>
      <c r="T58" s="31"/>
    </row>
    <row r="59" spans="1:20" s="28" customFormat="1" ht="12.75">
      <c r="A59" s="34">
        <f t="shared" si="1"/>
        <v>58</v>
      </c>
      <c r="B59" s="22"/>
      <c r="C59" s="89"/>
      <c r="D59" s="96"/>
      <c r="E59" s="46"/>
      <c r="F59" s="89"/>
      <c r="G59" s="99"/>
      <c r="H59" s="51"/>
      <c r="I59" s="51"/>
      <c r="J59" s="23"/>
      <c r="K59" s="92"/>
      <c r="L59" s="92"/>
      <c r="M59" s="92"/>
      <c r="N59" s="92"/>
      <c r="O59" s="46" t="str">
        <f t="shared" si="0"/>
        <v>58--////</v>
      </c>
      <c r="P59" s="46"/>
      <c r="Q59" s="84"/>
      <c r="R59" s="94"/>
      <c r="S59" s="31"/>
      <c r="T59" s="31"/>
    </row>
    <row r="60" spans="1:20" s="28" customFormat="1" ht="12.75">
      <c r="A60" s="34">
        <f t="shared" si="1"/>
        <v>59</v>
      </c>
      <c r="B60" s="22"/>
      <c r="C60" s="89"/>
      <c r="D60" s="96"/>
      <c r="E60" s="46"/>
      <c r="F60" s="89"/>
      <c r="G60" s="99"/>
      <c r="H60" s="51"/>
      <c r="I60" s="51"/>
      <c r="J60" s="23"/>
      <c r="K60" s="92"/>
      <c r="L60" s="92"/>
      <c r="M60" s="92"/>
      <c r="N60" s="92"/>
      <c r="O60" s="46" t="str">
        <f t="shared" si="0"/>
        <v>59--////</v>
      </c>
      <c r="P60" s="46"/>
      <c r="Q60" s="84"/>
      <c r="R60" s="94"/>
      <c r="S60" s="31"/>
      <c r="T60" s="31"/>
    </row>
    <row r="61" spans="1:20" s="28" customFormat="1" ht="12.75">
      <c r="A61" s="34">
        <f t="shared" si="1"/>
        <v>60</v>
      </c>
      <c r="B61" s="22"/>
      <c r="C61" s="89"/>
      <c r="D61" s="96"/>
      <c r="E61" s="46"/>
      <c r="F61" s="89"/>
      <c r="G61" s="99"/>
      <c r="H61" s="51"/>
      <c r="I61" s="51"/>
      <c r="J61" s="23"/>
      <c r="K61" s="92"/>
      <c r="L61" s="92"/>
      <c r="M61" s="92"/>
      <c r="N61" s="92"/>
      <c r="O61" s="46" t="str">
        <f t="shared" si="0"/>
        <v>60--////</v>
      </c>
      <c r="P61" s="46"/>
      <c r="Q61" s="84"/>
      <c r="R61" s="94"/>
      <c r="S61" s="31"/>
      <c r="T61" s="31"/>
    </row>
    <row r="62" spans="1:20" s="28" customFormat="1" ht="12.75">
      <c r="A62" s="34">
        <f t="shared" si="1"/>
        <v>61</v>
      </c>
      <c r="B62" s="22"/>
      <c r="C62" s="89"/>
      <c r="D62" s="96"/>
      <c r="E62" s="46"/>
      <c r="F62" s="89"/>
      <c r="G62" s="99"/>
      <c r="H62" s="51"/>
      <c r="I62" s="51"/>
      <c r="J62" s="23"/>
      <c r="K62" s="92"/>
      <c r="L62" s="92"/>
      <c r="M62" s="92"/>
      <c r="N62" s="92"/>
      <c r="O62" s="46" t="str">
        <f t="shared" si="0"/>
        <v>61--////</v>
      </c>
      <c r="P62" s="46"/>
      <c r="Q62" s="84"/>
      <c r="R62" s="94"/>
      <c r="S62" s="31"/>
      <c r="T62" s="31"/>
    </row>
    <row r="63" spans="1:20" s="28" customFormat="1" ht="12.75">
      <c r="A63" s="34">
        <f t="shared" si="1"/>
        <v>62</v>
      </c>
      <c r="B63" s="22"/>
      <c r="C63" s="89"/>
      <c r="D63" s="96"/>
      <c r="E63" s="46"/>
      <c r="F63" s="89"/>
      <c r="G63" s="99"/>
      <c r="H63" s="51"/>
      <c r="I63" s="51"/>
      <c r="J63" s="23"/>
      <c r="K63" s="92"/>
      <c r="L63" s="92"/>
      <c r="M63" s="92"/>
      <c r="N63" s="92"/>
      <c r="O63" s="46" t="str">
        <f t="shared" si="0"/>
        <v>62--////</v>
      </c>
      <c r="P63" s="46"/>
      <c r="Q63" s="84"/>
      <c r="R63" s="94"/>
      <c r="S63" s="31"/>
      <c r="T63" s="31"/>
    </row>
    <row r="64" spans="1:20" s="28" customFormat="1" ht="12.75">
      <c r="A64" s="34">
        <f t="shared" si="1"/>
        <v>63</v>
      </c>
      <c r="B64" s="22"/>
      <c r="C64" s="89"/>
      <c r="D64" s="96"/>
      <c r="E64" s="46"/>
      <c r="F64" s="89"/>
      <c r="G64" s="99"/>
      <c r="H64" s="51"/>
      <c r="I64" s="51"/>
      <c r="J64" s="23"/>
      <c r="K64" s="92"/>
      <c r="L64" s="92"/>
      <c r="M64" s="92"/>
      <c r="N64" s="92"/>
      <c r="O64" s="46" t="str">
        <f t="shared" si="0"/>
        <v>63--////</v>
      </c>
      <c r="P64" s="46"/>
      <c r="Q64" s="84"/>
      <c r="R64" s="94"/>
      <c r="S64" s="31"/>
      <c r="T64" s="31"/>
    </row>
    <row r="65" spans="1:20" s="28" customFormat="1" ht="12.75">
      <c r="A65" s="34">
        <f t="shared" si="1"/>
        <v>64</v>
      </c>
      <c r="B65" s="22"/>
      <c r="C65" s="89"/>
      <c r="D65" s="96"/>
      <c r="E65" s="46"/>
      <c r="F65" s="89"/>
      <c r="G65" s="99"/>
      <c r="H65" s="51"/>
      <c r="I65" s="51"/>
      <c r="J65" s="23"/>
      <c r="K65" s="92"/>
      <c r="L65" s="92"/>
      <c r="M65" s="92"/>
      <c r="N65" s="92"/>
      <c r="O65" s="46" t="str">
        <f t="shared" si="0"/>
        <v>64--////</v>
      </c>
      <c r="P65" s="46"/>
      <c r="Q65" s="84"/>
      <c r="R65" s="94"/>
      <c r="S65" s="31"/>
      <c r="T65" s="31"/>
    </row>
    <row r="66" spans="1:20" s="28" customFormat="1" ht="12.75">
      <c r="A66" s="34">
        <f t="shared" si="1"/>
        <v>65</v>
      </c>
      <c r="B66" s="22"/>
      <c r="C66" s="89"/>
      <c r="D66" s="96"/>
      <c r="E66" s="46"/>
      <c r="F66" s="89"/>
      <c r="G66" s="99"/>
      <c r="H66" s="51"/>
      <c r="I66" s="51"/>
      <c r="J66" s="23"/>
      <c r="K66" s="92"/>
      <c r="L66" s="92"/>
      <c r="M66" s="92"/>
      <c r="N66" s="92"/>
      <c r="O66" s="46" t="str">
        <f aca="true" t="shared" si="2" ref="O66:O129">CONCATENATE(A66,"--/",B66,"/",D66,"/",E66,"/",G66)</f>
        <v>65--////</v>
      </c>
      <c r="P66" s="46"/>
      <c r="Q66" s="84"/>
      <c r="R66" s="94"/>
      <c r="S66" s="31"/>
      <c r="T66" s="31"/>
    </row>
    <row r="67" spans="1:20" s="28" customFormat="1" ht="12.75">
      <c r="A67" s="34">
        <f aca="true" t="shared" si="3" ref="A67:A130">SUM(A66,1)</f>
        <v>66</v>
      </c>
      <c r="B67" s="22"/>
      <c r="C67" s="89"/>
      <c r="D67" s="96"/>
      <c r="E67" s="46"/>
      <c r="F67" s="89"/>
      <c r="G67" s="99"/>
      <c r="H67" s="51"/>
      <c r="I67" s="51"/>
      <c r="J67" s="23"/>
      <c r="K67" s="92"/>
      <c r="L67" s="92"/>
      <c r="M67" s="92"/>
      <c r="N67" s="92"/>
      <c r="O67" s="46" t="str">
        <f t="shared" si="2"/>
        <v>66--////</v>
      </c>
      <c r="P67" s="46"/>
      <c r="Q67" s="84"/>
      <c r="R67" s="94"/>
      <c r="S67" s="31"/>
      <c r="T67" s="31"/>
    </row>
    <row r="68" spans="1:20" s="28" customFormat="1" ht="12.75">
      <c r="A68" s="34">
        <f t="shared" si="3"/>
        <v>67</v>
      </c>
      <c r="B68" s="22"/>
      <c r="C68" s="89"/>
      <c r="D68" s="96"/>
      <c r="E68" s="46"/>
      <c r="F68" s="89"/>
      <c r="G68" s="99"/>
      <c r="H68" s="51"/>
      <c r="I68" s="51"/>
      <c r="J68" s="23"/>
      <c r="K68" s="92"/>
      <c r="L68" s="92"/>
      <c r="M68" s="92"/>
      <c r="N68" s="92"/>
      <c r="O68" s="46" t="str">
        <f t="shared" si="2"/>
        <v>67--////</v>
      </c>
      <c r="P68" s="46"/>
      <c r="Q68" s="84"/>
      <c r="R68" s="94"/>
      <c r="S68" s="31"/>
      <c r="T68" s="31"/>
    </row>
    <row r="69" spans="1:20" s="28" customFormat="1" ht="12.75">
      <c r="A69" s="34">
        <f t="shared" si="3"/>
        <v>68</v>
      </c>
      <c r="B69" s="22"/>
      <c r="C69" s="89"/>
      <c r="D69" s="96"/>
      <c r="E69" s="46"/>
      <c r="F69" s="89"/>
      <c r="G69" s="99"/>
      <c r="H69" s="51"/>
      <c r="I69" s="51"/>
      <c r="J69" s="23"/>
      <c r="K69" s="92"/>
      <c r="L69" s="92"/>
      <c r="M69" s="92"/>
      <c r="N69" s="92"/>
      <c r="O69" s="46" t="str">
        <f t="shared" si="2"/>
        <v>68--////</v>
      </c>
      <c r="P69" s="46"/>
      <c r="Q69" s="84"/>
      <c r="R69" s="94"/>
      <c r="S69" s="31"/>
      <c r="T69" s="31"/>
    </row>
    <row r="70" spans="1:20" s="28" customFormat="1" ht="12.75">
      <c r="A70" s="34">
        <f t="shared" si="3"/>
        <v>69</v>
      </c>
      <c r="B70" s="22"/>
      <c r="C70" s="89"/>
      <c r="D70" s="96"/>
      <c r="E70" s="46"/>
      <c r="F70" s="89"/>
      <c r="G70" s="99"/>
      <c r="H70" s="51"/>
      <c r="I70" s="51"/>
      <c r="J70" s="23"/>
      <c r="K70" s="92"/>
      <c r="L70" s="92"/>
      <c r="M70" s="92"/>
      <c r="N70" s="92"/>
      <c r="O70" s="46" t="str">
        <f t="shared" si="2"/>
        <v>69--////</v>
      </c>
      <c r="P70" s="46"/>
      <c r="Q70" s="84"/>
      <c r="R70" s="94"/>
      <c r="S70" s="31"/>
      <c r="T70" s="31"/>
    </row>
    <row r="71" spans="1:20" s="28" customFormat="1" ht="12.75">
      <c r="A71" s="34">
        <f t="shared" si="3"/>
        <v>70</v>
      </c>
      <c r="B71" s="22"/>
      <c r="C71" s="89"/>
      <c r="D71" s="96"/>
      <c r="E71" s="46"/>
      <c r="F71" s="89"/>
      <c r="G71" s="99"/>
      <c r="H71" s="51"/>
      <c r="I71" s="51"/>
      <c r="J71" s="23"/>
      <c r="K71" s="92"/>
      <c r="L71" s="92"/>
      <c r="M71" s="92"/>
      <c r="N71" s="92"/>
      <c r="O71" s="46" t="str">
        <f t="shared" si="2"/>
        <v>70--////</v>
      </c>
      <c r="P71" s="46"/>
      <c r="Q71" s="84"/>
      <c r="R71" s="94"/>
      <c r="S71" s="31"/>
      <c r="T71" s="31"/>
    </row>
    <row r="72" spans="1:20" s="28" customFormat="1" ht="12.75">
      <c r="A72" s="34">
        <f t="shared" si="3"/>
        <v>71</v>
      </c>
      <c r="B72" s="22"/>
      <c r="C72" s="89"/>
      <c r="D72" s="96"/>
      <c r="E72" s="46"/>
      <c r="F72" s="89"/>
      <c r="G72" s="99"/>
      <c r="H72" s="51"/>
      <c r="I72" s="51"/>
      <c r="J72" s="23"/>
      <c r="K72" s="92"/>
      <c r="L72" s="92"/>
      <c r="M72" s="92"/>
      <c r="N72" s="92"/>
      <c r="O72" s="46" t="str">
        <f t="shared" si="2"/>
        <v>71--////</v>
      </c>
      <c r="P72" s="46"/>
      <c r="Q72" s="84"/>
      <c r="R72" s="94"/>
      <c r="S72" s="31"/>
      <c r="T72" s="31"/>
    </row>
    <row r="73" spans="1:20" s="28" customFormat="1" ht="12.75">
      <c r="A73" s="34">
        <f t="shared" si="3"/>
        <v>72</v>
      </c>
      <c r="B73" s="22"/>
      <c r="C73" s="89"/>
      <c r="D73" s="96"/>
      <c r="E73" s="46"/>
      <c r="F73" s="89"/>
      <c r="G73" s="99"/>
      <c r="H73" s="51"/>
      <c r="I73" s="51"/>
      <c r="J73" s="23"/>
      <c r="K73" s="92"/>
      <c r="L73" s="92"/>
      <c r="M73" s="92"/>
      <c r="N73" s="92"/>
      <c r="O73" s="46" t="str">
        <f t="shared" si="2"/>
        <v>72--////</v>
      </c>
      <c r="P73" s="46"/>
      <c r="Q73" s="84"/>
      <c r="R73" s="94"/>
      <c r="S73" s="31"/>
      <c r="T73" s="31"/>
    </row>
    <row r="74" spans="1:20" s="28" customFormat="1" ht="12.75">
      <c r="A74" s="34">
        <f t="shared" si="3"/>
        <v>73</v>
      </c>
      <c r="B74" s="22"/>
      <c r="C74" s="89"/>
      <c r="D74" s="96"/>
      <c r="E74" s="46"/>
      <c r="F74" s="89"/>
      <c r="G74" s="99"/>
      <c r="H74" s="51"/>
      <c r="I74" s="51"/>
      <c r="J74" s="23"/>
      <c r="K74" s="92"/>
      <c r="L74" s="92"/>
      <c r="M74" s="92"/>
      <c r="N74" s="92"/>
      <c r="O74" s="46" t="str">
        <f t="shared" si="2"/>
        <v>73--////</v>
      </c>
      <c r="P74" s="46"/>
      <c r="Q74" s="84"/>
      <c r="R74" s="94"/>
      <c r="S74" s="31"/>
      <c r="T74" s="31"/>
    </row>
    <row r="75" spans="1:20" s="28" customFormat="1" ht="12.75">
      <c r="A75" s="34">
        <f t="shared" si="3"/>
        <v>74</v>
      </c>
      <c r="B75" s="22"/>
      <c r="C75" s="89"/>
      <c r="D75" s="96"/>
      <c r="E75" s="46"/>
      <c r="F75" s="89"/>
      <c r="G75" s="99"/>
      <c r="H75" s="51"/>
      <c r="I75" s="51"/>
      <c r="J75" s="23"/>
      <c r="K75" s="92"/>
      <c r="L75" s="92"/>
      <c r="M75" s="92"/>
      <c r="N75" s="92"/>
      <c r="O75" s="46" t="str">
        <f t="shared" si="2"/>
        <v>74--////</v>
      </c>
      <c r="P75" s="46"/>
      <c r="Q75" s="84"/>
      <c r="R75" s="94"/>
      <c r="S75" s="31"/>
      <c r="T75" s="31"/>
    </row>
    <row r="76" spans="1:20" s="28" customFormat="1" ht="12.75">
      <c r="A76" s="34">
        <f t="shared" si="3"/>
        <v>75</v>
      </c>
      <c r="B76" s="22"/>
      <c r="C76" s="89"/>
      <c r="D76" s="96"/>
      <c r="E76" s="46"/>
      <c r="F76" s="89"/>
      <c r="G76" s="99"/>
      <c r="H76" s="51"/>
      <c r="I76" s="51"/>
      <c r="J76" s="23"/>
      <c r="K76" s="92"/>
      <c r="L76" s="92"/>
      <c r="M76" s="92"/>
      <c r="N76" s="92"/>
      <c r="O76" s="46" t="str">
        <f t="shared" si="2"/>
        <v>75--////</v>
      </c>
      <c r="P76" s="46"/>
      <c r="Q76" s="84"/>
      <c r="R76" s="94"/>
      <c r="S76" s="31"/>
      <c r="T76" s="31"/>
    </row>
    <row r="77" spans="1:20" s="28" customFormat="1" ht="12.75">
      <c r="A77" s="34">
        <f t="shared" si="3"/>
        <v>76</v>
      </c>
      <c r="B77" s="22"/>
      <c r="C77" s="89"/>
      <c r="D77" s="96"/>
      <c r="E77" s="46"/>
      <c r="F77" s="89"/>
      <c r="G77" s="99"/>
      <c r="H77" s="51"/>
      <c r="I77" s="51"/>
      <c r="J77" s="23"/>
      <c r="K77" s="92"/>
      <c r="L77" s="92"/>
      <c r="M77" s="92"/>
      <c r="N77" s="92"/>
      <c r="O77" s="46" t="str">
        <f t="shared" si="2"/>
        <v>76--////</v>
      </c>
      <c r="P77" s="46"/>
      <c r="Q77" s="84"/>
      <c r="R77" s="94"/>
      <c r="S77" s="31"/>
      <c r="T77" s="31"/>
    </row>
    <row r="78" spans="1:20" s="28" customFormat="1" ht="12.75">
      <c r="A78" s="34">
        <f t="shared" si="3"/>
        <v>77</v>
      </c>
      <c r="B78" s="22"/>
      <c r="C78" s="89"/>
      <c r="D78" s="96"/>
      <c r="E78" s="46"/>
      <c r="F78" s="89"/>
      <c r="G78" s="99"/>
      <c r="H78" s="51"/>
      <c r="I78" s="51"/>
      <c r="J78" s="23"/>
      <c r="K78" s="92"/>
      <c r="L78" s="92"/>
      <c r="M78" s="92"/>
      <c r="N78" s="92"/>
      <c r="O78" s="46" t="str">
        <f t="shared" si="2"/>
        <v>77--////</v>
      </c>
      <c r="P78" s="46"/>
      <c r="Q78" s="84"/>
      <c r="R78" s="94"/>
      <c r="S78" s="31"/>
      <c r="T78" s="31"/>
    </row>
    <row r="79" spans="1:20" s="28" customFormat="1" ht="12.75">
      <c r="A79" s="34">
        <f t="shared" si="3"/>
        <v>78</v>
      </c>
      <c r="B79" s="22"/>
      <c r="C79" s="89"/>
      <c r="D79" s="96"/>
      <c r="E79" s="46"/>
      <c r="F79" s="89"/>
      <c r="G79" s="99"/>
      <c r="H79" s="51"/>
      <c r="I79" s="51"/>
      <c r="J79" s="23"/>
      <c r="K79" s="92"/>
      <c r="L79" s="92"/>
      <c r="M79" s="92"/>
      <c r="N79" s="92"/>
      <c r="O79" s="46" t="str">
        <f t="shared" si="2"/>
        <v>78--////</v>
      </c>
      <c r="P79" s="46"/>
      <c r="Q79" s="84"/>
      <c r="R79" s="94"/>
      <c r="S79" s="31"/>
      <c r="T79" s="31"/>
    </row>
    <row r="80" spans="1:20" s="28" customFormat="1" ht="12.75">
      <c r="A80" s="34">
        <f t="shared" si="3"/>
        <v>79</v>
      </c>
      <c r="B80" s="22"/>
      <c r="C80" s="89"/>
      <c r="D80" s="96"/>
      <c r="E80" s="46"/>
      <c r="F80" s="89"/>
      <c r="G80" s="99"/>
      <c r="H80" s="51"/>
      <c r="I80" s="51"/>
      <c r="J80" s="23"/>
      <c r="K80" s="92"/>
      <c r="L80" s="92"/>
      <c r="M80" s="92"/>
      <c r="N80" s="92"/>
      <c r="O80" s="46" t="str">
        <f t="shared" si="2"/>
        <v>79--////</v>
      </c>
      <c r="P80" s="46"/>
      <c r="Q80" s="84"/>
      <c r="R80" s="94"/>
      <c r="S80" s="31"/>
      <c r="T80" s="31"/>
    </row>
    <row r="81" spans="1:20" s="28" customFormat="1" ht="12.75">
      <c r="A81" s="34">
        <f t="shared" si="3"/>
        <v>80</v>
      </c>
      <c r="B81" s="22"/>
      <c r="C81" s="89"/>
      <c r="D81" s="96"/>
      <c r="E81" s="46"/>
      <c r="F81" s="89"/>
      <c r="G81" s="99"/>
      <c r="H81" s="51"/>
      <c r="I81" s="51"/>
      <c r="J81" s="23"/>
      <c r="K81" s="92"/>
      <c r="L81" s="92"/>
      <c r="M81" s="92"/>
      <c r="N81" s="92"/>
      <c r="O81" s="46" t="str">
        <f t="shared" si="2"/>
        <v>80--////</v>
      </c>
      <c r="P81" s="46"/>
      <c r="Q81" s="84"/>
      <c r="R81" s="94"/>
      <c r="S81" s="31"/>
      <c r="T81" s="31"/>
    </row>
    <row r="82" spans="1:20" s="28" customFormat="1" ht="12.75">
      <c r="A82" s="34">
        <f t="shared" si="3"/>
        <v>81</v>
      </c>
      <c r="B82" s="22"/>
      <c r="C82" s="89"/>
      <c r="D82" s="96"/>
      <c r="E82" s="46"/>
      <c r="F82" s="89"/>
      <c r="G82" s="99"/>
      <c r="H82" s="51"/>
      <c r="I82" s="51"/>
      <c r="J82" s="23"/>
      <c r="K82" s="92"/>
      <c r="L82" s="92"/>
      <c r="M82" s="92"/>
      <c r="N82" s="92"/>
      <c r="O82" s="46" t="str">
        <f t="shared" si="2"/>
        <v>81--////</v>
      </c>
      <c r="P82" s="46"/>
      <c r="Q82" s="84"/>
      <c r="R82" s="94"/>
      <c r="S82" s="31"/>
      <c r="T82" s="31"/>
    </row>
    <row r="83" spans="1:20" s="28" customFormat="1" ht="12.75">
      <c r="A83" s="34">
        <f t="shared" si="3"/>
        <v>82</v>
      </c>
      <c r="B83" s="22"/>
      <c r="C83" s="89"/>
      <c r="D83" s="96"/>
      <c r="E83" s="46"/>
      <c r="F83" s="89"/>
      <c r="G83" s="99"/>
      <c r="H83" s="51"/>
      <c r="I83" s="51"/>
      <c r="J83" s="23"/>
      <c r="K83" s="92"/>
      <c r="L83" s="92"/>
      <c r="M83" s="92"/>
      <c r="N83" s="92"/>
      <c r="O83" s="46" t="str">
        <f t="shared" si="2"/>
        <v>82--////</v>
      </c>
      <c r="P83" s="46"/>
      <c r="Q83" s="84"/>
      <c r="R83" s="94"/>
      <c r="S83" s="31"/>
      <c r="T83" s="31"/>
    </row>
    <row r="84" spans="1:20" s="28" customFormat="1" ht="12.75">
      <c r="A84" s="34">
        <f t="shared" si="3"/>
        <v>83</v>
      </c>
      <c r="B84" s="22"/>
      <c r="C84" s="89"/>
      <c r="D84" s="96"/>
      <c r="E84" s="46"/>
      <c r="F84" s="89"/>
      <c r="G84" s="99"/>
      <c r="H84" s="51"/>
      <c r="I84" s="51"/>
      <c r="J84" s="23"/>
      <c r="K84" s="92"/>
      <c r="L84" s="92"/>
      <c r="M84" s="92"/>
      <c r="N84" s="92"/>
      <c r="O84" s="46" t="str">
        <f t="shared" si="2"/>
        <v>83--////</v>
      </c>
      <c r="P84" s="46"/>
      <c r="Q84" s="84"/>
      <c r="R84" s="94"/>
      <c r="S84" s="31"/>
      <c r="T84" s="31"/>
    </row>
    <row r="85" spans="1:20" s="28" customFormat="1" ht="12.75">
      <c r="A85" s="34">
        <f t="shared" si="3"/>
        <v>84</v>
      </c>
      <c r="B85" s="22"/>
      <c r="C85" s="89"/>
      <c r="D85" s="96"/>
      <c r="E85" s="46"/>
      <c r="F85" s="89"/>
      <c r="G85" s="99"/>
      <c r="H85" s="51"/>
      <c r="I85" s="51"/>
      <c r="J85" s="23"/>
      <c r="K85" s="92"/>
      <c r="L85" s="92"/>
      <c r="M85" s="92"/>
      <c r="N85" s="92"/>
      <c r="O85" s="46" t="str">
        <f t="shared" si="2"/>
        <v>84--////</v>
      </c>
      <c r="P85" s="46"/>
      <c r="Q85" s="84"/>
      <c r="R85" s="94"/>
      <c r="S85" s="31"/>
      <c r="T85" s="31"/>
    </row>
    <row r="86" spans="1:20" s="28" customFormat="1" ht="12.75">
      <c r="A86" s="34">
        <f t="shared" si="3"/>
        <v>85</v>
      </c>
      <c r="B86" s="22"/>
      <c r="C86" s="89"/>
      <c r="D86" s="96"/>
      <c r="E86" s="46"/>
      <c r="F86" s="89"/>
      <c r="G86" s="99"/>
      <c r="H86" s="51"/>
      <c r="I86" s="51"/>
      <c r="J86" s="23"/>
      <c r="K86" s="92"/>
      <c r="L86" s="92"/>
      <c r="M86" s="92"/>
      <c r="N86" s="92"/>
      <c r="O86" s="46" t="str">
        <f t="shared" si="2"/>
        <v>85--////</v>
      </c>
      <c r="P86" s="46"/>
      <c r="Q86" s="84"/>
      <c r="R86" s="94"/>
      <c r="S86" s="31"/>
      <c r="T86" s="31"/>
    </row>
    <row r="87" spans="1:20" s="28" customFormat="1" ht="12.75">
      <c r="A87" s="34">
        <f t="shared" si="3"/>
        <v>86</v>
      </c>
      <c r="B87" s="22"/>
      <c r="C87" s="89"/>
      <c r="D87" s="96"/>
      <c r="E87" s="46"/>
      <c r="F87" s="89"/>
      <c r="G87" s="99"/>
      <c r="H87" s="51"/>
      <c r="I87" s="51"/>
      <c r="J87" s="23"/>
      <c r="K87" s="92"/>
      <c r="L87" s="92"/>
      <c r="M87" s="92"/>
      <c r="N87" s="92"/>
      <c r="O87" s="46" t="str">
        <f t="shared" si="2"/>
        <v>86--////</v>
      </c>
      <c r="P87" s="46"/>
      <c r="Q87" s="84"/>
      <c r="R87" s="94"/>
      <c r="S87" s="31"/>
      <c r="T87" s="31"/>
    </row>
    <row r="88" spans="1:20" s="28" customFormat="1" ht="12.75">
      <c r="A88" s="34">
        <f t="shared" si="3"/>
        <v>87</v>
      </c>
      <c r="B88" s="22"/>
      <c r="C88" s="89"/>
      <c r="D88" s="96"/>
      <c r="E88" s="46"/>
      <c r="F88" s="89"/>
      <c r="G88" s="99"/>
      <c r="H88" s="51"/>
      <c r="I88" s="51"/>
      <c r="J88" s="23"/>
      <c r="K88" s="92"/>
      <c r="L88" s="92"/>
      <c r="M88" s="92"/>
      <c r="N88" s="92"/>
      <c r="O88" s="46" t="str">
        <f t="shared" si="2"/>
        <v>87--////</v>
      </c>
      <c r="P88" s="46"/>
      <c r="Q88" s="84"/>
      <c r="R88" s="94"/>
      <c r="S88" s="31"/>
      <c r="T88" s="31"/>
    </row>
    <row r="89" spans="1:20" s="28" customFormat="1" ht="12.75">
      <c r="A89" s="34">
        <f t="shared" si="3"/>
        <v>88</v>
      </c>
      <c r="B89" s="22"/>
      <c r="C89" s="89"/>
      <c r="D89" s="96"/>
      <c r="E89" s="46"/>
      <c r="F89" s="89"/>
      <c r="G89" s="99"/>
      <c r="H89" s="51"/>
      <c r="I89" s="51"/>
      <c r="J89" s="23"/>
      <c r="K89" s="92"/>
      <c r="L89" s="92"/>
      <c r="M89" s="92"/>
      <c r="N89" s="92"/>
      <c r="O89" s="46" t="str">
        <f t="shared" si="2"/>
        <v>88--////</v>
      </c>
      <c r="P89" s="46"/>
      <c r="Q89" s="84"/>
      <c r="R89" s="94"/>
      <c r="S89" s="31"/>
      <c r="T89" s="31"/>
    </row>
    <row r="90" spans="1:20" s="28" customFormat="1" ht="12.75">
      <c r="A90" s="34">
        <f t="shared" si="3"/>
        <v>89</v>
      </c>
      <c r="B90" s="22"/>
      <c r="C90" s="89"/>
      <c r="D90" s="96"/>
      <c r="E90" s="46"/>
      <c r="F90" s="89"/>
      <c r="G90" s="99"/>
      <c r="H90" s="51"/>
      <c r="I90" s="51"/>
      <c r="J90" s="23"/>
      <c r="K90" s="92"/>
      <c r="L90" s="92"/>
      <c r="M90" s="92"/>
      <c r="N90" s="92"/>
      <c r="O90" s="46" t="str">
        <f t="shared" si="2"/>
        <v>89--////</v>
      </c>
      <c r="P90" s="46"/>
      <c r="Q90" s="84"/>
      <c r="R90" s="94"/>
      <c r="S90" s="31"/>
      <c r="T90" s="31"/>
    </row>
    <row r="91" spans="1:20" s="28" customFormat="1" ht="12.75">
      <c r="A91" s="34">
        <f t="shared" si="3"/>
        <v>90</v>
      </c>
      <c r="B91" s="22"/>
      <c r="C91" s="89"/>
      <c r="D91" s="96"/>
      <c r="E91" s="46"/>
      <c r="F91" s="89"/>
      <c r="G91" s="99"/>
      <c r="H91" s="51"/>
      <c r="I91" s="51"/>
      <c r="J91" s="23"/>
      <c r="K91" s="92"/>
      <c r="L91" s="92"/>
      <c r="M91" s="92"/>
      <c r="N91" s="92"/>
      <c r="O91" s="46" t="str">
        <f t="shared" si="2"/>
        <v>90--////</v>
      </c>
      <c r="P91" s="46"/>
      <c r="Q91" s="84"/>
      <c r="R91" s="94"/>
      <c r="S91" s="31"/>
      <c r="T91" s="31"/>
    </row>
    <row r="92" spans="1:20" s="28" customFormat="1" ht="12.75">
      <c r="A92" s="34">
        <f t="shared" si="3"/>
        <v>91</v>
      </c>
      <c r="B92" s="22"/>
      <c r="C92" s="89"/>
      <c r="D92" s="96"/>
      <c r="E92" s="46"/>
      <c r="F92" s="89"/>
      <c r="G92" s="99"/>
      <c r="H92" s="51"/>
      <c r="I92" s="51"/>
      <c r="J92" s="23"/>
      <c r="K92" s="92"/>
      <c r="L92" s="92"/>
      <c r="M92" s="92"/>
      <c r="N92" s="92"/>
      <c r="O92" s="46" t="str">
        <f t="shared" si="2"/>
        <v>91--////</v>
      </c>
      <c r="P92" s="46"/>
      <c r="Q92" s="84"/>
      <c r="R92" s="94"/>
      <c r="S92" s="31"/>
      <c r="T92" s="31"/>
    </row>
    <row r="93" spans="1:20" s="28" customFormat="1" ht="12.75">
      <c r="A93" s="34">
        <f t="shared" si="3"/>
        <v>92</v>
      </c>
      <c r="B93" s="22"/>
      <c r="C93" s="89"/>
      <c r="D93" s="96"/>
      <c r="E93" s="46"/>
      <c r="F93" s="89"/>
      <c r="G93" s="99"/>
      <c r="H93" s="51"/>
      <c r="I93" s="51"/>
      <c r="J93" s="23"/>
      <c r="K93" s="92"/>
      <c r="L93" s="92"/>
      <c r="M93" s="92"/>
      <c r="N93" s="92"/>
      <c r="O93" s="46" t="str">
        <f t="shared" si="2"/>
        <v>92--////</v>
      </c>
      <c r="P93" s="46"/>
      <c r="Q93" s="84"/>
      <c r="R93" s="94"/>
      <c r="S93" s="31"/>
      <c r="T93" s="31"/>
    </row>
    <row r="94" spans="1:20" s="28" customFormat="1" ht="12.75">
      <c r="A94" s="34">
        <f t="shared" si="3"/>
        <v>93</v>
      </c>
      <c r="B94" s="22"/>
      <c r="C94" s="89"/>
      <c r="D94" s="96"/>
      <c r="E94" s="46"/>
      <c r="F94" s="89"/>
      <c r="G94" s="99"/>
      <c r="H94" s="51"/>
      <c r="I94" s="51"/>
      <c r="J94" s="23"/>
      <c r="K94" s="92"/>
      <c r="L94" s="92"/>
      <c r="M94" s="92"/>
      <c r="N94" s="92"/>
      <c r="O94" s="46" t="str">
        <f t="shared" si="2"/>
        <v>93--////</v>
      </c>
      <c r="P94" s="46"/>
      <c r="Q94" s="84"/>
      <c r="R94" s="94"/>
      <c r="S94" s="31"/>
      <c r="T94" s="31"/>
    </row>
    <row r="95" spans="1:20" s="28" customFormat="1" ht="12.75">
      <c r="A95" s="34">
        <f t="shared" si="3"/>
        <v>94</v>
      </c>
      <c r="B95" s="22"/>
      <c r="C95" s="89"/>
      <c r="D95" s="96"/>
      <c r="E95" s="46"/>
      <c r="F95" s="89"/>
      <c r="G95" s="99"/>
      <c r="H95" s="51"/>
      <c r="I95" s="51"/>
      <c r="J95" s="23"/>
      <c r="K95" s="92"/>
      <c r="L95" s="92"/>
      <c r="M95" s="92"/>
      <c r="N95" s="92"/>
      <c r="O95" s="46" t="str">
        <f t="shared" si="2"/>
        <v>94--////</v>
      </c>
      <c r="P95" s="46"/>
      <c r="Q95" s="84"/>
      <c r="R95" s="94"/>
      <c r="S95" s="31"/>
      <c r="T95" s="31"/>
    </row>
    <row r="96" spans="1:20" s="28" customFormat="1" ht="12.75">
      <c r="A96" s="34">
        <f t="shared" si="3"/>
        <v>95</v>
      </c>
      <c r="B96" s="22"/>
      <c r="C96" s="89"/>
      <c r="D96" s="96"/>
      <c r="E96" s="46"/>
      <c r="F96" s="89"/>
      <c r="G96" s="99"/>
      <c r="H96" s="51"/>
      <c r="I96" s="51"/>
      <c r="J96" s="23"/>
      <c r="K96" s="92"/>
      <c r="L96" s="92"/>
      <c r="M96" s="92"/>
      <c r="N96" s="92"/>
      <c r="O96" s="46" t="str">
        <f t="shared" si="2"/>
        <v>95--////</v>
      </c>
      <c r="P96" s="46"/>
      <c r="Q96" s="84"/>
      <c r="R96" s="94"/>
      <c r="S96" s="31"/>
      <c r="T96" s="31"/>
    </row>
    <row r="97" spans="1:20" s="28" customFormat="1" ht="12.75">
      <c r="A97" s="34">
        <f t="shared" si="3"/>
        <v>96</v>
      </c>
      <c r="B97" s="22"/>
      <c r="C97" s="89"/>
      <c r="D97" s="96"/>
      <c r="E97" s="46"/>
      <c r="F97" s="89"/>
      <c r="G97" s="99"/>
      <c r="H97" s="51"/>
      <c r="I97" s="51"/>
      <c r="J97" s="23"/>
      <c r="K97" s="92"/>
      <c r="L97" s="92"/>
      <c r="M97" s="92"/>
      <c r="N97" s="92"/>
      <c r="O97" s="46" t="str">
        <f t="shared" si="2"/>
        <v>96--////</v>
      </c>
      <c r="P97" s="46"/>
      <c r="Q97" s="84"/>
      <c r="R97" s="94"/>
      <c r="S97" s="31"/>
      <c r="T97" s="31"/>
    </row>
    <row r="98" spans="1:20" s="28" customFormat="1" ht="12.75">
      <c r="A98" s="34">
        <f t="shared" si="3"/>
        <v>97</v>
      </c>
      <c r="B98" s="22"/>
      <c r="C98" s="89"/>
      <c r="D98" s="96"/>
      <c r="E98" s="46"/>
      <c r="F98" s="89"/>
      <c r="G98" s="99"/>
      <c r="H98" s="51"/>
      <c r="I98" s="51"/>
      <c r="J98" s="23"/>
      <c r="K98" s="92"/>
      <c r="L98" s="92"/>
      <c r="M98" s="92"/>
      <c r="N98" s="92"/>
      <c r="O98" s="46" t="str">
        <f t="shared" si="2"/>
        <v>97--////</v>
      </c>
      <c r="P98" s="46"/>
      <c r="Q98" s="84"/>
      <c r="R98" s="94"/>
      <c r="S98" s="31"/>
      <c r="T98" s="31"/>
    </row>
    <row r="99" spans="1:20" s="28" customFormat="1" ht="12.75">
      <c r="A99" s="34">
        <f t="shared" si="3"/>
        <v>98</v>
      </c>
      <c r="B99" s="22"/>
      <c r="C99" s="89"/>
      <c r="D99" s="96"/>
      <c r="E99" s="46"/>
      <c r="F99" s="89"/>
      <c r="G99" s="99"/>
      <c r="H99" s="51"/>
      <c r="I99" s="51"/>
      <c r="J99" s="23"/>
      <c r="K99" s="92"/>
      <c r="L99" s="92"/>
      <c r="M99" s="92"/>
      <c r="N99" s="92"/>
      <c r="O99" s="46" t="str">
        <f t="shared" si="2"/>
        <v>98--////</v>
      </c>
      <c r="P99" s="46"/>
      <c r="Q99" s="84"/>
      <c r="R99" s="94"/>
      <c r="S99" s="31"/>
      <c r="T99" s="31"/>
    </row>
    <row r="100" spans="1:20" s="28" customFormat="1" ht="12.75">
      <c r="A100" s="34">
        <f t="shared" si="3"/>
        <v>99</v>
      </c>
      <c r="B100" s="22"/>
      <c r="C100" s="89"/>
      <c r="D100" s="96"/>
      <c r="E100" s="46"/>
      <c r="F100" s="89"/>
      <c r="G100" s="99"/>
      <c r="H100" s="51"/>
      <c r="I100" s="51"/>
      <c r="J100" s="23"/>
      <c r="K100" s="92"/>
      <c r="L100" s="92"/>
      <c r="M100" s="92"/>
      <c r="N100" s="92"/>
      <c r="O100" s="46" t="str">
        <f t="shared" si="2"/>
        <v>99--////</v>
      </c>
      <c r="P100" s="46"/>
      <c r="Q100" s="84"/>
      <c r="R100" s="94"/>
      <c r="S100" s="31"/>
      <c r="T100" s="31"/>
    </row>
    <row r="101" spans="1:20" s="28" customFormat="1" ht="12.75">
      <c r="A101" s="34">
        <f t="shared" si="3"/>
        <v>100</v>
      </c>
      <c r="B101" s="22"/>
      <c r="C101" s="89"/>
      <c r="D101" s="96"/>
      <c r="E101" s="46"/>
      <c r="F101" s="89"/>
      <c r="G101" s="99"/>
      <c r="H101" s="51"/>
      <c r="I101" s="51"/>
      <c r="J101" s="23"/>
      <c r="K101" s="92"/>
      <c r="L101" s="92"/>
      <c r="M101" s="92"/>
      <c r="N101" s="92"/>
      <c r="O101" s="46" t="str">
        <f t="shared" si="2"/>
        <v>100--////</v>
      </c>
      <c r="P101" s="46"/>
      <c r="Q101" s="84"/>
      <c r="R101" s="94"/>
      <c r="S101" s="31"/>
      <c r="T101" s="31"/>
    </row>
    <row r="102" spans="1:20" s="28" customFormat="1" ht="12.75">
      <c r="A102" s="34">
        <f t="shared" si="3"/>
        <v>101</v>
      </c>
      <c r="B102" s="22"/>
      <c r="C102" s="89"/>
      <c r="D102" s="96"/>
      <c r="E102" s="46"/>
      <c r="F102" s="89"/>
      <c r="G102" s="99"/>
      <c r="H102" s="51"/>
      <c r="I102" s="51"/>
      <c r="J102" s="23"/>
      <c r="K102" s="92"/>
      <c r="L102" s="92"/>
      <c r="M102" s="92"/>
      <c r="N102" s="92"/>
      <c r="O102" s="46" t="str">
        <f t="shared" si="2"/>
        <v>101--////</v>
      </c>
      <c r="P102" s="46"/>
      <c r="Q102" s="84"/>
      <c r="R102" s="94"/>
      <c r="S102" s="31"/>
      <c r="T102" s="31"/>
    </row>
    <row r="103" spans="1:20" s="28" customFormat="1" ht="12.75">
      <c r="A103" s="34">
        <f t="shared" si="3"/>
        <v>102</v>
      </c>
      <c r="B103" s="22"/>
      <c r="C103" s="89"/>
      <c r="D103" s="96"/>
      <c r="E103" s="46"/>
      <c r="F103" s="89"/>
      <c r="G103" s="99"/>
      <c r="H103" s="51"/>
      <c r="I103" s="51"/>
      <c r="J103" s="23"/>
      <c r="K103" s="92"/>
      <c r="L103" s="92"/>
      <c r="M103" s="92"/>
      <c r="N103" s="92"/>
      <c r="O103" s="46" t="str">
        <f t="shared" si="2"/>
        <v>102--////</v>
      </c>
      <c r="P103" s="46"/>
      <c r="Q103" s="84"/>
      <c r="R103" s="94"/>
      <c r="S103" s="31"/>
      <c r="T103" s="31"/>
    </row>
    <row r="104" spans="1:20" s="28" customFormat="1" ht="12.75">
      <c r="A104" s="34">
        <f t="shared" si="3"/>
        <v>103</v>
      </c>
      <c r="B104" s="22"/>
      <c r="C104" s="89"/>
      <c r="D104" s="96"/>
      <c r="E104" s="46"/>
      <c r="F104" s="89"/>
      <c r="G104" s="99"/>
      <c r="H104" s="51"/>
      <c r="I104" s="51"/>
      <c r="J104" s="23"/>
      <c r="K104" s="92"/>
      <c r="L104" s="92"/>
      <c r="M104" s="92"/>
      <c r="N104" s="92"/>
      <c r="O104" s="46" t="str">
        <f t="shared" si="2"/>
        <v>103--////</v>
      </c>
      <c r="P104" s="46"/>
      <c r="Q104" s="84"/>
      <c r="R104" s="94"/>
      <c r="S104" s="31"/>
      <c r="T104" s="31"/>
    </row>
    <row r="105" spans="1:20" s="28" customFormat="1" ht="12.75">
      <c r="A105" s="34">
        <f t="shared" si="3"/>
        <v>104</v>
      </c>
      <c r="B105" s="22"/>
      <c r="C105" s="89"/>
      <c r="D105" s="96"/>
      <c r="E105" s="46"/>
      <c r="F105" s="89"/>
      <c r="G105" s="99"/>
      <c r="H105" s="51"/>
      <c r="I105" s="51"/>
      <c r="J105" s="23"/>
      <c r="K105" s="92"/>
      <c r="L105" s="92"/>
      <c r="M105" s="92"/>
      <c r="N105" s="92"/>
      <c r="O105" s="46" t="str">
        <f t="shared" si="2"/>
        <v>104--////</v>
      </c>
      <c r="P105" s="46"/>
      <c r="Q105" s="84"/>
      <c r="R105" s="94"/>
      <c r="S105" s="31"/>
      <c r="T105" s="31"/>
    </row>
    <row r="106" spans="1:20" s="28" customFormat="1" ht="12.75">
      <c r="A106" s="34">
        <f t="shared" si="3"/>
        <v>105</v>
      </c>
      <c r="B106" s="22"/>
      <c r="C106" s="89"/>
      <c r="D106" s="96"/>
      <c r="E106" s="46"/>
      <c r="F106" s="89"/>
      <c r="G106" s="99"/>
      <c r="H106" s="51"/>
      <c r="I106" s="51"/>
      <c r="J106" s="23"/>
      <c r="K106" s="92"/>
      <c r="L106" s="92"/>
      <c r="M106" s="92"/>
      <c r="N106" s="92"/>
      <c r="O106" s="46" t="str">
        <f t="shared" si="2"/>
        <v>105--////</v>
      </c>
      <c r="P106" s="46"/>
      <c r="Q106" s="84"/>
      <c r="R106" s="94"/>
      <c r="S106" s="31"/>
      <c r="T106" s="31"/>
    </row>
    <row r="107" spans="1:20" s="28" customFormat="1" ht="12.75">
      <c r="A107" s="34">
        <f t="shared" si="3"/>
        <v>106</v>
      </c>
      <c r="B107" s="22"/>
      <c r="C107" s="89"/>
      <c r="D107" s="96"/>
      <c r="E107" s="46"/>
      <c r="F107" s="89"/>
      <c r="G107" s="99"/>
      <c r="H107" s="51"/>
      <c r="I107" s="51"/>
      <c r="J107" s="23"/>
      <c r="K107" s="92"/>
      <c r="L107" s="92"/>
      <c r="M107" s="92"/>
      <c r="N107" s="92"/>
      <c r="O107" s="46" t="str">
        <f t="shared" si="2"/>
        <v>106--////</v>
      </c>
      <c r="P107" s="46"/>
      <c r="Q107" s="84"/>
      <c r="R107" s="94"/>
      <c r="S107" s="31"/>
      <c r="T107" s="31"/>
    </row>
    <row r="108" spans="1:20" s="28" customFormat="1" ht="12.75">
      <c r="A108" s="34">
        <f t="shared" si="3"/>
        <v>107</v>
      </c>
      <c r="B108" s="22"/>
      <c r="C108" s="89"/>
      <c r="D108" s="96"/>
      <c r="E108" s="46"/>
      <c r="F108" s="89"/>
      <c r="G108" s="99"/>
      <c r="H108" s="51"/>
      <c r="I108" s="51"/>
      <c r="J108" s="23"/>
      <c r="K108" s="92"/>
      <c r="L108" s="92"/>
      <c r="M108" s="92"/>
      <c r="N108" s="92"/>
      <c r="O108" s="46" t="str">
        <f t="shared" si="2"/>
        <v>107--////</v>
      </c>
      <c r="P108" s="46"/>
      <c r="Q108" s="84"/>
      <c r="R108" s="94"/>
      <c r="S108" s="31"/>
      <c r="T108" s="31"/>
    </row>
    <row r="109" spans="1:20" s="28" customFormat="1" ht="12.75">
      <c r="A109" s="34">
        <f t="shared" si="3"/>
        <v>108</v>
      </c>
      <c r="B109" s="22"/>
      <c r="C109" s="89"/>
      <c r="D109" s="96"/>
      <c r="E109" s="46"/>
      <c r="F109" s="89"/>
      <c r="G109" s="99"/>
      <c r="H109" s="51"/>
      <c r="I109" s="51"/>
      <c r="J109" s="23"/>
      <c r="K109" s="92"/>
      <c r="L109" s="92"/>
      <c r="M109" s="92"/>
      <c r="N109" s="92"/>
      <c r="O109" s="46" t="str">
        <f t="shared" si="2"/>
        <v>108--////</v>
      </c>
      <c r="P109" s="46"/>
      <c r="Q109" s="84"/>
      <c r="R109" s="94"/>
      <c r="S109" s="31"/>
      <c r="T109" s="31"/>
    </row>
    <row r="110" spans="1:20" s="28" customFormat="1" ht="12.75">
      <c r="A110" s="34">
        <f t="shared" si="3"/>
        <v>109</v>
      </c>
      <c r="B110" s="22"/>
      <c r="C110" s="89"/>
      <c r="D110" s="96"/>
      <c r="E110" s="46"/>
      <c r="F110" s="89"/>
      <c r="G110" s="99"/>
      <c r="H110" s="51"/>
      <c r="I110" s="51"/>
      <c r="J110" s="23"/>
      <c r="K110" s="92"/>
      <c r="L110" s="92"/>
      <c r="M110" s="92"/>
      <c r="N110" s="92"/>
      <c r="O110" s="46" t="str">
        <f t="shared" si="2"/>
        <v>109--////</v>
      </c>
      <c r="P110" s="46"/>
      <c r="Q110" s="84"/>
      <c r="R110" s="94"/>
      <c r="S110" s="31"/>
      <c r="T110" s="31"/>
    </row>
    <row r="111" spans="1:20" s="28" customFormat="1" ht="12.75">
      <c r="A111" s="34">
        <f t="shared" si="3"/>
        <v>110</v>
      </c>
      <c r="B111" s="22"/>
      <c r="C111" s="89"/>
      <c r="D111" s="96"/>
      <c r="E111" s="46"/>
      <c r="F111" s="89"/>
      <c r="G111" s="99"/>
      <c r="H111" s="51"/>
      <c r="I111" s="51"/>
      <c r="J111" s="23"/>
      <c r="K111" s="92"/>
      <c r="L111" s="92"/>
      <c r="M111" s="92"/>
      <c r="N111" s="92"/>
      <c r="O111" s="46" t="str">
        <f t="shared" si="2"/>
        <v>110--////</v>
      </c>
      <c r="P111" s="46"/>
      <c r="Q111" s="84"/>
      <c r="R111" s="94"/>
      <c r="S111" s="31"/>
      <c r="T111" s="31"/>
    </row>
    <row r="112" spans="1:20" s="28" customFormat="1" ht="12.75">
      <c r="A112" s="34">
        <f t="shared" si="3"/>
        <v>111</v>
      </c>
      <c r="B112" s="22"/>
      <c r="C112" s="89"/>
      <c r="D112" s="96"/>
      <c r="E112" s="46"/>
      <c r="F112" s="89"/>
      <c r="G112" s="99"/>
      <c r="H112" s="51"/>
      <c r="I112" s="51"/>
      <c r="J112" s="23"/>
      <c r="K112" s="92"/>
      <c r="L112" s="92"/>
      <c r="M112" s="92"/>
      <c r="N112" s="92"/>
      <c r="O112" s="46" t="str">
        <f t="shared" si="2"/>
        <v>111--////</v>
      </c>
      <c r="P112" s="46"/>
      <c r="Q112" s="84"/>
      <c r="R112" s="94"/>
      <c r="S112" s="31"/>
      <c r="T112" s="31"/>
    </row>
    <row r="113" spans="1:20" s="28" customFormat="1" ht="12.75">
      <c r="A113" s="34">
        <f t="shared" si="3"/>
        <v>112</v>
      </c>
      <c r="B113" s="22"/>
      <c r="C113" s="89"/>
      <c r="D113" s="96"/>
      <c r="E113" s="46"/>
      <c r="F113" s="89"/>
      <c r="G113" s="99"/>
      <c r="H113" s="51"/>
      <c r="I113" s="51"/>
      <c r="J113" s="23"/>
      <c r="K113" s="92"/>
      <c r="L113" s="92"/>
      <c r="M113" s="92"/>
      <c r="N113" s="92"/>
      <c r="O113" s="46" t="str">
        <f t="shared" si="2"/>
        <v>112--////</v>
      </c>
      <c r="P113" s="46"/>
      <c r="Q113" s="84"/>
      <c r="R113" s="94"/>
      <c r="S113" s="31"/>
      <c r="T113" s="31"/>
    </row>
    <row r="114" spans="1:20" s="28" customFormat="1" ht="12.75">
      <c r="A114" s="34">
        <f t="shared" si="3"/>
        <v>113</v>
      </c>
      <c r="B114" s="22"/>
      <c r="C114" s="89"/>
      <c r="D114" s="96"/>
      <c r="E114" s="46"/>
      <c r="F114" s="89"/>
      <c r="G114" s="99"/>
      <c r="H114" s="51"/>
      <c r="I114" s="51"/>
      <c r="J114" s="23"/>
      <c r="K114" s="92"/>
      <c r="L114" s="92"/>
      <c r="M114" s="92"/>
      <c r="N114" s="92"/>
      <c r="O114" s="46" t="str">
        <f t="shared" si="2"/>
        <v>113--////</v>
      </c>
      <c r="P114" s="46"/>
      <c r="Q114" s="84"/>
      <c r="R114" s="94"/>
      <c r="S114" s="31"/>
      <c r="T114" s="31"/>
    </row>
    <row r="115" spans="1:20" s="28" customFormat="1" ht="12.75">
      <c r="A115" s="34">
        <f t="shared" si="3"/>
        <v>114</v>
      </c>
      <c r="B115" s="22"/>
      <c r="C115" s="89"/>
      <c r="D115" s="96"/>
      <c r="E115" s="46"/>
      <c r="F115" s="89"/>
      <c r="G115" s="99"/>
      <c r="H115" s="51"/>
      <c r="I115" s="51"/>
      <c r="J115" s="23"/>
      <c r="K115" s="92"/>
      <c r="L115" s="92"/>
      <c r="M115" s="92"/>
      <c r="N115" s="92"/>
      <c r="O115" s="46" t="str">
        <f t="shared" si="2"/>
        <v>114--////</v>
      </c>
      <c r="P115" s="46"/>
      <c r="Q115" s="84"/>
      <c r="R115" s="94"/>
      <c r="S115" s="31"/>
      <c r="T115" s="31"/>
    </row>
    <row r="116" spans="1:20" s="28" customFormat="1" ht="12.75">
      <c r="A116" s="34">
        <f t="shared" si="3"/>
        <v>115</v>
      </c>
      <c r="B116" s="22"/>
      <c r="C116" s="89"/>
      <c r="D116" s="96"/>
      <c r="E116" s="46"/>
      <c r="F116" s="89"/>
      <c r="G116" s="99"/>
      <c r="H116" s="51"/>
      <c r="I116" s="51"/>
      <c r="J116" s="23"/>
      <c r="K116" s="92"/>
      <c r="L116" s="92"/>
      <c r="M116" s="92"/>
      <c r="N116" s="92"/>
      <c r="O116" s="46" t="str">
        <f t="shared" si="2"/>
        <v>115--////</v>
      </c>
      <c r="P116" s="46"/>
      <c r="Q116" s="84"/>
      <c r="R116" s="94"/>
      <c r="S116" s="31"/>
      <c r="T116" s="31"/>
    </row>
    <row r="117" spans="1:20" s="28" customFormat="1" ht="12.75">
      <c r="A117" s="34">
        <f t="shared" si="3"/>
        <v>116</v>
      </c>
      <c r="B117" s="22"/>
      <c r="C117" s="89"/>
      <c r="D117" s="96"/>
      <c r="E117" s="46"/>
      <c r="F117" s="89"/>
      <c r="G117" s="99"/>
      <c r="H117" s="51"/>
      <c r="I117" s="51"/>
      <c r="J117" s="23"/>
      <c r="K117" s="92"/>
      <c r="L117" s="92"/>
      <c r="M117" s="92"/>
      <c r="N117" s="92"/>
      <c r="O117" s="46" t="str">
        <f t="shared" si="2"/>
        <v>116--////</v>
      </c>
      <c r="P117" s="46"/>
      <c r="Q117" s="84"/>
      <c r="R117" s="94"/>
      <c r="S117" s="31"/>
      <c r="T117" s="31"/>
    </row>
    <row r="118" spans="1:20" s="28" customFormat="1" ht="12.75">
      <c r="A118" s="34">
        <f t="shared" si="3"/>
        <v>117</v>
      </c>
      <c r="B118" s="22"/>
      <c r="C118" s="89"/>
      <c r="D118" s="96"/>
      <c r="E118" s="46"/>
      <c r="F118" s="89"/>
      <c r="G118" s="99"/>
      <c r="H118" s="51"/>
      <c r="I118" s="51"/>
      <c r="J118" s="23"/>
      <c r="K118" s="92"/>
      <c r="L118" s="92"/>
      <c r="M118" s="92"/>
      <c r="N118" s="92"/>
      <c r="O118" s="46" t="str">
        <f t="shared" si="2"/>
        <v>117--////</v>
      </c>
      <c r="P118" s="46"/>
      <c r="Q118" s="84"/>
      <c r="R118" s="94"/>
      <c r="S118" s="31"/>
      <c r="T118" s="31"/>
    </row>
    <row r="119" spans="1:20" s="28" customFormat="1" ht="12.75">
      <c r="A119" s="34">
        <f t="shared" si="3"/>
        <v>118</v>
      </c>
      <c r="B119" s="22"/>
      <c r="C119" s="89"/>
      <c r="D119" s="96"/>
      <c r="E119" s="46"/>
      <c r="F119" s="89"/>
      <c r="G119" s="99"/>
      <c r="H119" s="51"/>
      <c r="I119" s="51"/>
      <c r="J119" s="23"/>
      <c r="K119" s="92"/>
      <c r="L119" s="92"/>
      <c r="M119" s="92"/>
      <c r="N119" s="92"/>
      <c r="O119" s="46" t="str">
        <f t="shared" si="2"/>
        <v>118--////</v>
      </c>
      <c r="P119" s="46"/>
      <c r="Q119" s="84"/>
      <c r="R119" s="94"/>
      <c r="S119" s="31"/>
      <c r="T119" s="31"/>
    </row>
    <row r="120" spans="1:20" s="28" customFormat="1" ht="12.75">
      <c r="A120" s="34">
        <f t="shared" si="3"/>
        <v>119</v>
      </c>
      <c r="B120" s="22"/>
      <c r="C120" s="89"/>
      <c r="D120" s="96"/>
      <c r="E120" s="46"/>
      <c r="F120" s="89"/>
      <c r="G120" s="99"/>
      <c r="H120" s="51"/>
      <c r="I120" s="51"/>
      <c r="J120" s="23"/>
      <c r="K120" s="92"/>
      <c r="L120" s="92"/>
      <c r="M120" s="92"/>
      <c r="N120" s="92"/>
      <c r="O120" s="46" t="str">
        <f t="shared" si="2"/>
        <v>119--////</v>
      </c>
      <c r="P120" s="46"/>
      <c r="Q120" s="84"/>
      <c r="R120" s="94"/>
      <c r="S120" s="31"/>
      <c r="T120" s="31"/>
    </row>
    <row r="121" spans="1:20" s="28" customFormat="1" ht="12.75">
      <c r="A121" s="34">
        <f t="shared" si="3"/>
        <v>120</v>
      </c>
      <c r="B121" s="22"/>
      <c r="C121" s="89"/>
      <c r="D121" s="96"/>
      <c r="E121" s="46"/>
      <c r="F121" s="89"/>
      <c r="G121" s="99"/>
      <c r="H121" s="51"/>
      <c r="I121" s="51"/>
      <c r="J121" s="23"/>
      <c r="K121" s="92"/>
      <c r="L121" s="92"/>
      <c r="M121" s="92"/>
      <c r="N121" s="92"/>
      <c r="O121" s="46" t="str">
        <f t="shared" si="2"/>
        <v>120--////</v>
      </c>
      <c r="P121" s="46"/>
      <c r="Q121" s="84"/>
      <c r="R121" s="94"/>
      <c r="S121" s="31"/>
      <c r="T121" s="31"/>
    </row>
    <row r="122" spans="1:20" s="28" customFormat="1" ht="12.75">
      <c r="A122" s="34">
        <f t="shared" si="3"/>
        <v>121</v>
      </c>
      <c r="B122" s="22"/>
      <c r="C122" s="89"/>
      <c r="D122" s="96"/>
      <c r="E122" s="46"/>
      <c r="F122" s="89"/>
      <c r="G122" s="99"/>
      <c r="H122" s="51"/>
      <c r="I122" s="51"/>
      <c r="J122" s="23"/>
      <c r="K122" s="92"/>
      <c r="L122" s="92"/>
      <c r="M122" s="92"/>
      <c r="N122" s="92"/>
      <c r="O122" s="46" t="str">
        <f t="shared" si="2"/>
        <v>121--////</v>
      </c>
      <c r="P122" s="46"/>
      <c r="Q122" s="84"/>
      <c r="R122" s="94"/>
      <c r="S122" s="31"/>
      <c r="T122" s="31"/>
    </row>
    <row r="123" spans="1:20" s="28" customFormat="1" ht="12.75">
      <c r="A123" s="34">
        <f t="shared" si="3"/>
        <v>122</v>
      </c>
      <c r="B123" s="22"/>
      <c r="C123" s="89"/>
      <c r="D123" s="96"/>
      <c r="E123" s="46"/>
      <c r="F123" s="89"/>
      <c r="G123" s="99"/>
      <c r="H123" s="51"/>
      <c r="I123" s="51"/>
      <c r="J123" s="23"/>
      <c r="K123" s="92"/>
      <c r="L123" s="92"/>
      <c r="M123" s="92"/>
      <c r="N123" s="92"/>
      <c r="O123" s="46" t="str">
        <f t="shared" si="2"/>
        <v>122--////</v>
      </c>
      <c r="P123" s="46"/>
      <c r="Q123" s="84"/>
      <c r="R123" s="94"/>
      <c r="S123" s="31"/>
      <c r="T123" s="31"/>
    </row>
    <row r="124" spans="1:20" s="28" customFormat="1" ht="12.75">
      <c r="A124" s="34">
        <f t="shared" si="3"/>
        <v>123</v>
      </c>
      <c r="B124" s="22"/>
      <c r="C124" s="89"/>
      <c r="D124" s="96"/>
      <c r="E124" s="46"/>
      <c r="F124" s="89"/>
      <c r="G124" s="99"/>
      <c r="H124" s="51"/>
      <c r="I124" s="51"/>
      <c r="J124" s="23"/>
      <c r="K124" s="92"/>
      <c r="L124" s="92"/>
      <c r="M124" s="92"/>
      <c r="N124" s="92"/>
      <c r="O124" s="46" t="str">
        <f t="shared" si="2"/>
        <v>123--////</v>
      </c>
      <c r="P124" s="46"/>
      <c r="Q124" s="84"/>
      <c r="R124" s="94"/>
      <c r="S124" s="31"/>
      <c r="T124" s="31"/>
    </row>
    <row r="125" spans="1:20" s="28" customFormat="1" ht="12.75">
      <c r="A125" s="34">
        <f t="shared" si="3"/>
        <v>124</v>
      </c>
      <c r="B125" s="22"/>
      <c r="C125" s="89"/>
      <c r="D125" s="96"/>
      <c r="E125" s="46"/>
      <c r="F125" s="89"/>
      <c r="G125" s="99"/>
      <c r="H125" s="51"/>
      <c r="I125" s="51"/>
      <c r="J125" s="23"/>
      <c r="K125" s="92"/>
      <c r="L125" s="92"/>
      <c r="M125" s="92"/>
      <c r="N125" s="92"/>
      <c r="O125" s="46" t="str">
        <f t="shared" si="2"/>
        <v>124--////</v>
      </c>
      <c r="P125" s="46"/>
      <c r="Q125" s="84"/>
      <c r="R125" s="94"/>
      <c r="S125" s="31"/>
      <c r="T125" s="31"/>
    </row>
    <row r="126" spans="1:20" s="28" customFormat="1" ht="12.75">
      <c r="A126" s="34">
        <f t="shared" si="3"/>
        <v>125</v>
      </c>
      <c r="B126" s="22"/>
      <c r="C126" s="89"/>
      <c r="D126" s="96"/>
      <c r="E126" s="46"/>
      <c r="F126" s="89"/>
      <c r="G126" s="99"/>
      <c r="H126" s="51"/>
      <c r="I126" s="51"/>
      <c r="J126" s="23"/>
      <c r="K126" s="92"/>
      <c r="L126" s="92"/>
      <c r="M126" s="92"/>
      <c r="N126" s="92"/>
      <c r="O126" s="46" t="str">
        <f t="shared" si="2"/>
        <v>125--////</v>
      </c>
      <c r="P126" s="46"/>
      <c r="Q126" s="84"/>
      <c r="R126" s="94"/>
      <c r="S126" s="31"/>
      <c r="T126" s="31"/>
    </row>
    <row r="127" spans="1:20" s="28" customFormat="1" ht="12.75">
      <c r="A127" s="34">
        <f t="shared" si="3"/>
        <v>126</v>
      </c>
      <c r="B127" s="22"/>
      <c r="C127" s="89"/>
      <c r="D127" s="96"/>
      <c r="E127" s="46"/>
      <c r="F127" s="89"/>
      <c r="G127" s="99"/>
      <c r="H127" s="51"/>
      <c r="I127" s="51"/>
      <c r="J127" s="23"/>
      <c r="K127" s="92"/>
      <c r="L127" s="92"/>
      <c r="M127" s="92"/>
      <c r="N127" s="92"/>
      <c r="O127" s="46" t="str">
        <f t="shared" si="2"/>
        <v>126--////</v>
      </c>
      <c r="P127" s="46"/>
      <c r="Q127" s="84"/>
      <c r="R127" s="94"/>
      <c r="S127" s="31"/>
      <c r="T127" s="31"/>
    </row>
    <row r="128" spans="1:20" s="28" customFormat="1" ht="12.75">
      <c r="A128" s="34">
        <f t="shared" si="3"/>
        <v>127</v>
      </c>
      <c r="B128" s="22"/>
      <c r="C128" s="89"/>
      <c r="D128" s="96"/>
      <c r="E128" s="46"/>
      <c r="F128" s="89"/>
      <c r="G128" s="99"/>
      <c r="H128" s="51"/>
      <c r="I128" s="51"/>
      <c r="J128" s="23"/>
      <c r="K128" s="92"/>
      <c r="L128" s="92"/>
      <c r="M128" s="92"/>
      <c r="N128" s="92"/>
      <c r="O128" s="46" t="str">
        <f t="shared" si="2"/>
        <v>127--////</v>
      </c>
      <c r="P128" s="46"/>
      <c r="Q128" s="84"/>
      <c r="R128" s="94"/>
      <c r="S128" s="31"/>
      <c r="T128" s="31"/>
    </row>
    <row r="129" spans="1:20" s="28" customFormat="1" ht="12.75">
      <c r="A129" s="34">
        <f t="shared" si="3"/>
        <v>128</v>
      </c>
      <c r="B129" s="22"/>
      <c r="C129" s="89"/>
      <c r="D129" s="96"/>
      <c r="E129" s="46"/>
      <c r="F129" s="89"/>
      <c r="G129" s="99"/>
      <c r="H129" s="51"/>
      <c r="I129" s="51"/>
      <c r="J129" s="23"/>
      <c r="K129" s="92"/>
      <c r="L129" s="92"/>
      <c r="M129" s="92"/>
      <c r="N129" s="92"/>
      <c r="O129" s="46" t="str">
        <f t="shared" si="2"/>
        <v>128--////</v>
      </c>
      <c r="P129" s="46"/>
      <c r="Q129" s="84"/>
      <c r="R129" s="94"/>
      <c r="S129" s="31"/>
      <c r="T129" s="31"/>
    </row>
    <row r="130" spans="1:20" s="28" customFormat="1" ht="12.75">
      <c r="A130" s="34">
        <f t="shared" si="3"/>
        <v>129</v>
      </c>
      <c r="B130" s="22"/>
      <c r="C130" s="89"/>
      <c r="D130" s="96"/>
      <c r="E130" s="46"/>
      <c r="F130" s="89"/>
      <c r="G130" s="99"/>
      <c r="H130" s="51"/>
      <c r="I130" s="51"/>
      <c r="J130" s="23"/>
      <c r="K130" s="92"/>
      <c r="L130" s="92"/>
      <c r="M130" s="92"/>
      <c r="N130" s="92"/>
      <c r="O130" s="46" t="str">
        <f aca="true" t="shared" si="4" ref="O130:O193">CONCATENATE(A130,"--/",B130,"/",D130,"/",E130,"/",G130)</f>
        <v>129--////</v>
      </c>
      <c r="P130" s="46"/>
      <c r="Q130" s="84"/>
      <c r="R130" s="94"/>
      <c r="S130" s="31"/>
      <c r="T130" s="31"/>
    </row>
    <row r="131" spans="1:20" s="28" customFormat="1" ht="12.75">
      <c r="A131" s="34">
        <f aca="true" t="shared" si="5" ref="A131:A194">SUM(A130,1)</f>
        <v>130</v>
      </c>
      <c r="B131" s="22"/>
      <c r="C131" s="89"/>
      <c r="D131" s="96"/>
      <c r="E131" s="46"/>
      <c r="F131" s="89"/>
      <c r="G131" s="99"/>
      <c r="H131" s="51"/>
      <c r="I131" s="51"/>
      <c r="J131" s="23"/>
      <c r="K131" s="92"/>
      <c r="L131" s="92"/>
      <c r="M131" s="92"/>
      <c r="N131" s="92"/>
      <c r="O131" s="46" t="str">
        <f t="shared" si="4"/>
        <v>130--////</v>
      </c>
      <c r="P131" s="46"/>
      <c r="Q131" s="84"/>
      <c r="R131" s="94"/>
      <c r="S131" s="31"/>
      <c r="T131" s="31"/>
    </row>
    <row r="132" spans="1:20" s="28" customFormat="1" ht="12.75">
      <c r="A132" s="34">
        <f t="shared" si="5"/>
        <v>131</v>
      </c>
      <c r="B132" s="22"/>
      <c r="C132" s="89"/>
      <c r="D132" s="96"/>
      <c r="E132" s="46"/>
      <c r="F132" s="89"/>
      <c r="G132" s="99"/>
      <c r="H132" s="51"/>
      <c r="I132" s="51"/>
      <c r="J132" s="23"/>
      <c r="K132" s="92"/>
      <c r="L132" s="92"/>
      <c r="M132" s="92"/>
      <c r="N132" s="92"/>
      <c r="O132" s="46" t="str">
        <f t="shared" si="4"/>
        <v>131--////</v>
      </c>
      <c r="P132" s="46"/>
      <c r="Q132" s="84"/>
      <c r="R132" s="94"/>
      <c r="S132" s="31"/>
      <c r="T132" s="31"/>
    </row>
    <row r="133" spans="1:20" s="28" customFormat="1" ht="12.75">
      <c r="A133" s="34">
        <f t="shared" si="5"/>
        <v>132</v>
      </c>
      <c r="B133" s="22"/>
      <c r="C133" s="89"/>
      <c r="D133" s="96"/>
      <c r="E133" s="46"/>
      <c r="F133" s="89"/>
      <c r="G133" s="99"/>
      <c r="H133" s="51"/>
      <c r="I133" s="51"/>
      <c r="J133" s="23"/>
      <c r="K133" s="92"/>
      <c r="L133" s="92"/>
      <c r="M133" s="92"/>
      <c r="N133" s="92"/>
      <c r="O133" s="46" t="str">
        <f t="shared" si="4"/>
        <v>132--////</v>
      </c>
      <c r="P133" s="46"/>
      <c r="Q133" s="84"/>
      <c r="R133" s="94"/>
      <c r="S133" s="31"/>
      <c r="T133" s="31"/>
    </row>
    <row r="134" spans="1:20" s="28" customFormat="1" ht="12.75">
      <c r="A134" s="34">
        <f t="shared" si="5"/>
        <v>133</v>
      </c>
      <c r="B134" s="22"/>
      <c r="C134" s="89"/>
      <c r="D134" s="96"/>
      <c r="E134" s="46"/>
      <c r="F134" s="89"/>
      <c r="G134" s="99"/>
      <c r="H134" s="51"/>
      <c r="I134" s="51"/>
      <c r="J134" s="23"/>
      <c r="K134" s="92"/>
      <c r="L134" s="92"/>
      <c r="M134" s="92"/>
      <c r="N134" s="92"/>
      <c r="O134" s="46" t="str">
        <f t="shared" si="4"/>
        <v>133--////</v>
      </c>
      <c r="P134" s="46"/>
      <c r="Q134" s="84"/>
      <c r="R134" s="94"/>
      <c r="S134" s="31"/>
      <c r="T134" s="31"/>
    </row>
    <row r="135" spans="1:20" s="28" customFormat="1" ht="12.75">
      <c r="A135" s="34">
        <f t="shared" si="5"/>
        <v>134</v>
      </c>
      <c r="B135" s="22"/>
      <c r="C135" s="89"/>
      <c r="D135" s="96"/>
      <c r="E135" s="46"/>
      <c r="F135" s="89"/>
      <c r="G135" s="99"/>
      <c r="H135" s="51"/>
      <c r="I135" s="51"/>
      <c r="J135" s="23"/>
      <c r="K135" s="92"/>
      <c r="L135" s="92"/>
      <c r="M135" s="92"/>
      <c r="N135" s="92"/>
      <c r="O135" s="46" t="str">
        <f t="shared" si="4"/>
        <v>134--////</v>
      </c>
      <c r="P135" s="46"/>
      <c r="Q135" s="84"/>
      <c r="R135" s="94"/>
      <c r="S135" s="31"/>
      <c r="T135" s="31"/>
    </row>
    <row r="136" spans="1:20" s="28" customFormat="1" ht="12.75">
      <c r="A136" s="34">
        <f t="shared" si="5"/>
        <v>135</v>
      </c>
      <c r="B136" s="22"/>
      <c r="C136" s="89"/>
      <c r="D136" s="96"/>
      <c r="E136" s="46"/>
      <c r="F136" s="89"/>
      <c r="G136" s="99"/>
      <c r="H136" s="51"/>
      <c r="I136" s="51"/>
      <c r="J136" s="23"/>
      <c r="K136" s="92"/>
      <c r="L136" s="92"/>
      <c r="M136" s="92"/>
      <c r="N136" s="92"/>
      <c r="O136" s="46" t="str">
        <f t="shared" si="4"/>
        <v>135--////</v>
      </c>
      <c r="P136" s="46"/>
      <c r="Q136" s="84"/>
      <c r="R136" s="94"/>
      <c r="S136" s="31"/>
      <c r="T136" s="31"/>
    </row>
    <row r="137" spans="1:20" s="28" customFormat="1" ht="12.75">
      <c r="A137" s="34">
        <f t="shared" si="5"/>
        <v>136</v>
      </c>
      <c r="B137" s="22"/>
      <c r="C137" s="89"/>
      <c r="D137" s="96"/>
      <c r="E137" s="46"/>
      <c r="F137" s="89"/>
      <c r="G137" s="99"/>
      <c r="H137" s="51"/>
      <c r="I137" s="51"/>
      <c r="J137" s="23"/>
      <c r="K137" s="92"/>
      <c r="L137" s="92"/>
      <c r="M137" s="92"/>
      <c r="N137" s="92"/>
      <c r="O137" s="46" t="str">
        <f t="shared" si="4"/>
        <v>136--////</v>
      </c>
      <c r="P137" s="46"/>
      <c r="Q137" s="84"/>
      <c r="R137" s="94"/>
      <c r="S137" s="31"/>
      <c r="T137" s="31"/>
    </row>
    <row r="138" spans="1:20" s="28" customFormat="1" ht="12.75">
      <c r="A138" s="34">
        <f t="shared" si="5"/>
        <v>137</v>
      </c>
      <c r="B138" s="22"/>
      <c r="C138" s="89"/>
      <c r="D138" s="96"/>
      <c r="E138" s="46"/>
      <c r="F138" s="89"/>
      <c r="G138" s="99"/>
      <c r="H138" s="51"/>
      <c r="I138" s="51"/>
      <c r="J138" s="23"/>
      <c r="K138" s="92"/>
      <c r="L138" s="92"/>
      <c r="M138" s="92"/>
      <c r="N138" s="92"/>
      <c r="O138" s="46" t="str">
        <f t="shared" si="4"/>
        <v>137--////</v>
      </c>
      <c r="P138" s="46"/>
      <c r="Q138" s="84"/>
      <c r="R138" s="94"/>
      <c r="S138" s="31"/>
      <c r="T138" s="31"/>
    </row>
    <row r="139" spans="1:20" s="28" customFormat="1" ht="12.75">
      <c r="A139" s="34">
        <f t="shared" si="5"/>
        <v>138</v>
      </c>
      <c r="B139" s="22"/>
      <c r="C139" s="89"/>
      <c r="D139" s="96"/>
      <c r="E139" s="46"/>
      <c r="F139" s="89"/>
      <c r="G139" s="99"/>
      <c r="H139" s="51"/>
      <c r="I139" s="51"/>
      <c r="J139" s="23"/>
      <c r="K139" s="92"/>
      <c r="L139" s="92"/>
      <c r="M139" s="92"/>
      <c r="N139" s="92"/>
      <c r="O139" s="46" t="str">
        <f t="shared" si="4"/>
        <v>138--////</v>
      </c>
      <c r="P139" s="46"/>
      <c r="Q139" s="84"/>
      <c r="R139" s="94"/>
      <c r="S139" s="31"/>
      <c r="T139" s="31"/>
    </row>
    <row r="140" spans="1:20" s="28" customFormat="1" ht="12.75">
      <c r="A140" s="34">
        <f t="shared" si="5"/>
        <v>139</v>
      </c>
      <c r="B140" s="22"/>
      <c r="C140" s="89"/>
      <c r="D140" s="96"/>
      <c r="E140" s="46"/>
      <c r="F140" s="89"/>
      <c r="G140" s="99"/>
      <c r="H140" s="51"/>
      <c r="I140" s="51"/>
      <c r="J140" s="23"/>
      <c r="K140" s="92"/>
      <c r="L140" s="92"/>
      <c r="M140" s="92"/>
      <c r="N140" s="92"/>
      <c r="O140" s="46" t="str">
        <f t="shared" si="4"/>
        <v>139--////</v>
      </c>
      <c r="P140" s="46"/>
      <c r="Q140" s="84"/>
      <c r="R140" s="94"/>
      <c r="S140" s="31"/>
      <c r="T140" s="31"/>
    </row>
    <row r="141" spans="1:20" s="28" customFormat="1" ht="12.75">
      <c r="A141" s="34">
        <f t="shared" si="5"/>
        <v>140</v>
      </c>
      <c r="B141" s="22"/>
      <c r="C141" s="89"/>
      <c r="D141" s="96"/>
      <c r="E141" s="46"/>
      <c r="F141" s="89"/>
      <c r="G141" s="99"/>
      <c r="H141" s="51"/>
      <c r="I141" s="51"/>
      <c r="J141" s="23"/>
      <c r="K141" s="92"/>
      <c r="L141" s="92"/>
      <c r="M141" s="92"/>
      <c r="N141" s="92"/>
      <c r="O141" s="46" t="str">
        <f t="shared" si="4"/>
        <v>140--////</v>
      </c>
      <c r="P141" s="46"/>
      <c r="Q141" s="84"/>
      <c r="R141" s="94"/>
      <c r="S141" s="31"/>
      <c r="T141" s="31"/>
    </row>
    <row r="142" spans="1:20" s="28" customFormat="1" ht="12.75">
      <c r="A142" s="34">
        <f t="shared" si="5"/>
        <v>141</v>
      </c>
      <c r="B142" s="22"/>
      <c r="C142" s="89"/>
      <c r="D142" s="96"/>
      <c r="E142" s="46"/>
      <c r="F142" s="89"/>
      <c r="G142" s="99"/>
      <c r="H142" s="51"/>
      <c r="I142" s="51"/>
      <c r="J142" s="23"/>
      <c r="K142" s="92"/>
      <c r="L142" s="92"/>
      <c r="M142" s="92"/>
      <c r="N142" s="92"/>
      <c r="O142" s="46" t="str">
        <f t="shared" si="4"/>
        <v>141--////</v>
      </c>
      <c r="P142" s="46"/>
      <c r="Q142" s="84"/>
      <c r="R142" s="94"/>
      <c r="S142" s="31"/>
      <c r="T142" s="31"/>
    </row>
    <row r="143" spans="1:20" s="28" customFormat="1" ht="12.75">
      <c r="A143" s="34">
        <f t="shared" si="5"/>
        <v>142</v>
      </c>
      <c r="B143" s="22"/>
      <c r="C143" s="89"/>
      <c r="D143" s="96"/>
      <c r="E143" s="46"/>
      <c r="F143" s="89"/>
      <c r="G143" s="99"/>
      <c r="H143" s="51"/>
      <c r="I143" s="51"/>
      <c r="J143" s="23"/>
      <c r="K143" s="92"/>
      <c r="L143" s="92"/>
      <c r="M143" s="92"/>
      <c r="N143" s="92"/>
      <c r="O143" s="46" t="str">
        <f t="shared" si="4"/>
        <v>142--////</v>
      </c>
      <c r="P143" s="46"/>
      <c r="Q143" s="84"/>
      <c r="R143" s="94"/>
      <c r="S143" s="31"/>
      <c r="T143" s="31"/>
    </row>
    <row r="144" spans="1:20" s="28" customFormat="1" ht="12.75">
      <c r="A144" s="34">
        <f t="shared" si="5"/>
        <v>143</v>
      </c>
      <c r="B144" s="22"/>
      <c r="C144" s="89"/>
      <c r="D144" s="96"/>
      <c r="E144" s="46"/>
      <c r="F144" s="89"/>
      <c r="G144" s="99"/>
      <c r="H144" s="51"/>
      <c r="I144" s="51"/>
      <c r="J144" s="23"/>
      <c r="K144" s="92"/>
      <c r="L144" s="92"/>
      <c r="M144" s="92"/>
      <c r="N144" s="92"/>
      <c r="O144" s="46" t="str">
        <f t="shared" si="4"/>
        <v>143--////</v>
      </c>
      <c r="P144" s="46"/>
      <c r="Q144" s="84"/>
      <c r="R144" s="94"/>
      <c r="S144" s="31"/>
      <c r="T144" s="31"/>
    </row>
    <row r="145" spans="1:20" s="28" customFormat="1" ht="12.75">
      <c r="A145" s="34">
        <f t="shared" si="5"/>
        <v>144</v>
      </c>
      <c r="B145" s="22"/>
      <c r="C145" s="89"/>
      <c r="D145" s="96"/>
      <c r="E145" s="46"/>
      <c r="F145" s="89"/>
      <c r="G145" s="99"/>
      <c r="H145" s="51"/>
      <c r="I145" s="51"/>
      <c r="J145" s="23"/>
      <c r="K145" s="92"/>
      <c r="L145" s="92"/>
      <c r="M145" s="92"/>
      <c r="N145" s="92"/>
      <c r="O145" s="46" t="str">
        <f t="shared" si="4"/>
        <v>144--////</v>
      </c>
      <c r="P145" s="46"/>
      <c r="Q145" s="84"/>
      <c r="R145" s="94"/>
      <c r="S145" s="31"/>
      <c r="T145" s="31"/>
    </row>
    <row r="146" spans="1:20" s="28" customFormat="1" ht="12.75">
      <c r="A146" s="34">
        <f t="shared" si="5"/>
        <v>145</v>
      </c>
      <c r="B146" s="22"/>
      <c r="C146" s="89"/>
      <c r="D146" s="96"/>
      <c r="E146" s="46"/>
      <c r="F146" s="89"/>
      <c r="G146" s="99"/>
      <c r="H146" s="51"/>
      <c r="I146" s="51"/>
      <c r="J146" s="23"/>
      <c r="K146" s="92"/>
      <c r="L146" s="92"/>
      <c r="M146" s="92"/>
      <c r="N146" s="92"/>
      <c r="O146" s="46" t="str">
        <f t="shared" si="4"/>
        <v>145--////</v>
      </c>
      <c r="P146" s="46"/>
      <c r="Q146" s="84"/>
      <c r="R146" s="94"/>
      <c r="S146" s="31"/>
      <c r="T146" s="31"/>
    </row>
    <row r="147" spans="1:20" s="28" customFormat="1" ht="12.75">
      <c r="A147" s="34">
        <f t="shared" si="5"/>
        <v>146</v>
      </c>
      <c r="B147" s="22"/>
      <c r="C147" s="89"/>
      <c r="D147" s="96"/>
      <c r="E147" s="46"/>
      <c r="F147" s="89"/>
      <c r="G147" s="99"/>
      <c r="H147" s="51"/>
      <c r="I147" s="51"/>
      <c r="J147" s="23"/>
      <c r="K147" s="92"/>
      <c r="L147" s="92"/>
      <c r="M147" s="92"/>
      <c r="N147" s="92"/>
      <c r="O147" s="46" t="str">
        <f t="shared" si="4"/>
        <v>146--////</v>
      </c>
      <c r="P147" s="46"/>
      <c r="Q147" s="84"/>
      <c r="R147" s="94"/>
      <c r="S147" s="31"/>
      <c r="T147" s="31"/>
    </row>
    <row r="148" spans="1:20" s="28" customFormat="1" ht="12.75">
      <c r="A148" s="34">
        <f t="shared" si="5"/>
        <v>147</v>
      </c>
      <c r="B148" s="22"/>
      <c r="C148" s="89"/>
      <c r="D148" s="96"/>
      <c r="E148" s="46"/>
      <c r="F148" s="89"/>
      <c r="G148" s="99"/>
      <c r="H148" s="51"/>
      <c r="I148" s="51"/>
      <c r="J148" s="23"/>
      <c r="K148" s="92"/>
      <c r="L148" s="92"/>
      <c r="M148" s="92"/>
      <c r="N148" s="92"/>
      <c r="O148" s="46" t="str">
        <f t="shared" si="4"/>
        <v>147--////</v>
      </c>
      <c r="P148" s="46"/>
      <c r="Q148" s="84"/>
      <c r="R148" s="94"/>
      <c r="S148" s="31"/>
      <c r="T148" s="31"/>
    </row>
    <row r="149" spans="1:20" s="28" customFormat="1" ht="12.75">
      <c r="A149" s="34">
        <f t="shared" si="5"/>
        <v>148</v>
      </c>
      <c r="B149" s="22"/>
      <c r="C149" s="89"/>
      <c r="D149" s="96"/>
      <c r="E149" s="46"/>
      <c r="F149" s="89"/>
      <c r="G149" s="99"/>
      <c r="H149" s="51"/>
      <c r="I149" s="51"/>
      <c r="J149" s="23"/>
      <c r="K149" s="92"/>
      <c r="L149" s="92"/>
      <c r="M149" s="92"/>
      <c r="N149" s="92"/>
      <c r="O149" s="46" t="str">
        <f t="shared" si="4"/>
        <v>148--////</v>
      </c>
      <c r="P149" s="46"/>
      <c r="Q149" s="84"/>
      <c r="R149" s="94"/>
      <c r="S149" s="31"/>
      <c r="T149" s="31"/>
    </row>
    <row r="150" spans="1:20" s="28" customFormat="1" ht="12.75">
      <c r="A150" s="34">
        <f t="shared" si="5"/>
        <v>149</v>
      </c>
      <c r="B150" s="22"/>
      <c r="C150" s="89"/>
      <c r="D150" s="96"/>
      <c r="E150" s="46"/>
      <c r="F150" s="89"/>
      <c r="G150" s="99"/>
      <c r="H150" s="51"/>
      <c r="I150" s="51"/>
      <c r="J150" s="23"/>
      <c r="K150" s="92"/>
      <c r="L150" s="92"/>
      <c r="M150" s="92"/>
      <c r="N150" s="92"/>
      <c r="O150" s="46" t="str">
        <f t="shared" si="4"/>
        <v>149--////</v>
      </c>
      <c r="P150" s="46"/>
      <c r="Q150" s="84"/>
      <c r="R150" s="94"/>
      <c r="S150" s="31"/>
      <c r="T150" s="31"/>
    </row>
    <row r="151" spans="1:20" s="28" customFormat="1" ht="12.75">
      <c r="A151" s="34">
        <f t="shared" si="5"/>
        <v>150</v>
      </c>
      <c r="B151" s="22"/>
      <c r="C151" s="89"/>
      <c r="D151" s="96"/>
      <c r="E151" s="46"/>
      <c r="F151" s="89"/>
      <c r="G151" s="99"/>
      <c r="H151" s="51"/>
      <c r="I151" s="51"/>
      <c r="J151" s="23"/>
      <c r="K151" s="92"/>
      <c r="L151" s="92"/>
      <c r="M151" s="92"/>
      <c r="N151" s="92"/>
      <c r="O151" s="46" t="str">
        <f t="shared" si="4"/>
        <v>150--////</v>
      </c>
      <c r="P151" s="46"/>
      <c r="Q151" s="84"/>
      <c r="R151" s="94"/>
      <c r="S151" s="31"/>
      <c r="T151" s="31"/>
    </row>
    <row r="152" spans="1:20" s="28" customFormat="1" ht="12.75">
      <c r="A152" s="34">
        <f t="shared" si="5"/>
        <v>151</v>
      </c>
      <c r="B152" s="22"/>
      <c r="C152" s="89"/>
      <c r="D152" s="96"/>
      <c r="E152" s="46"/>
      <c r="F152" s="89"/>
      <c r="G152" s="99"/>
      <c r="H152" s="51"/>
      <c r="I152" s="51"/>
      <c r="J152" s="23"/>
      <c r="K152" s="92"/>
      <c r="L152" s="92"/>
      <c r="M152" s="92"/>
      <c r="N152" s="92"/>
      <c r="O152" s="46" t="str">
        <f t="shared" si="4"/>
        <v>151--////</v>
      </c>
      <c r="P152" s="46"/>
      <c r="Q152" s="84"/>
      <c r="R152" s="94"/>
      <c r="S152" s="31"/>
      <c r="T152" s="31"/>
    </row>
    <row r="153" spans="1:20" s="28" customFormat="1" ht="12.75">
      <c r="A153" s="34">
        <f t="shared" si="5"/>
        <v>152</v>
      </c>
      <c r="B153" s="22"/>
      <c r="C153" s="89"/>
      <c r="D153" s="96"/>
      <c r="E153" s="46"/>
      <c r="F153" s="89"/>
      <c r="G153" s="99"/>
      <c r="H153" s="51"/>
      <c r="I153" s="51"/>
      <c r="J153" s="23"/>
      <c r="K153" s="92"/>
      <c r="L153" s="92"/>
      <c r="M153" s="92"/>
      <c r="N153" s="92"/>
      <c r="O153" s="46" t="str">
        <f t="shared" si="4"/>
        <v>152--////</v>
      </c>
      <c r="P153" s="46"/>
      <c r="Q153" s="84"/>
      <c r="R153" s="94"/>
      <c r="S153" s="31"/>
      <c r="T153" s="31"/>
    </row>
    <row r="154" spans="1:20" s="28" customFormat="1" ht="12.75">
      <c r="A154" s="34">
        <f t="shared" si="5"/>
        <v>153</v>
      </c>
      <c r="B154" s="22"/>
      <c r="C154" s="89"/>
      <c r="D154" s="96"/>
      <c r="E154" s="46"/>
      <c r="F154" s="89"/>
      <c r="G154" s="99"/>
      <c r="H154" s="51"/>
      <c r="I154" s="51"/>
      <c r="J154" s="23"/>
      <c r="K154" s="92"/>
      <c r="L154" s="92"/>
      <c r="M154" s="92"/>
      <c r="N154" s="92"/>
      <c r="O154" s="46" t="str">
        <f t="shared" si="4"/>
        <v>153--////</v>
      </c>
      <c r="P154" s="46"/>
      <c r="Q154" s="84"/>
      <c r="R154" s="94"/>
      <c r="S154" s="31"/>
      <c r="T154" s="31"/>
    </row>
    <row r="155" spans="1:20" s="28" customFormat="1" ht="12.75">
      <c r="A155" s="34">
        <f t="shared" si="5"/>
        <v>154</v>
      </c>
      <c r="B155" s="22"/>
      <c r="C155" s="89"/>
      <c r="D155" s="96"/>
      <c r="E155" s="46"/>
      <c r="F155" s="89"/>
      <c r="G155" s="99"/>
      <c r="H155" s="51"/>
      <c r="I155" s="51"/>
      <c r="J155" s="23"/>
      <c r="K155" s="92"/>
      <c r="L155" s="92"/>
      <c r="M155" s="92"/>
      <c r="N155" s="92"/>
      <c r="O155" s="46" t="str">
        <f t="shared" si="4"/>
        <v>154--////</v>
      </c>
      <c r="P155" s="46"/>
      <c r="Q155" s="84"/>
      <c r="R155" s="94"/>
      <c r="S155" s="31"/>
      <c r="T155" s="31"/>
    </row>
    <row r="156" spans="1:20" s="28" customFormat="1" ht="12.75">
      <c r="A156" s="34">
        <f t="shared" si="5"/>
        <v>155</v>
      </c>
      <c r="B156" s="22"/>
      <c r="C156" s="89"/>
      <c r="D156" s="96"/>
      <c r="E156" s="46"/>
      <c r="F156" s="89"/>
      <c r="G156" s="99"/>
      <c r="H156" s="51"/>
      <c r="I156" s="51"/>
      <c r="J156" s="23"/>
      <c r="K156" s="92"/>
      <c r="L156" s="92"/>
      <c r="M156" s="92"/>
      <c r="N156" s="92"/>
      <c r="O156" s="46" t="str">
        <f t="shared" si="4"/>
        <v>155--////</v>
      </c>
      <c r="P156" s="46"/>
      <c r="Q156" s="84"/>
      <c r="R156" s="94"/>
      <c r="S156" s="31"/>
      <c r="T156" s="31"/>
    </row>
    <row r="157" spans="1:20" s="28" customFormat="1" ht="12.75">
      <c r="A157" s="34">
        <f t="shared" si="5"/>
        <v>156</v>
      </c>
      <c r="B157" s="22"/>
      <c r="C157" s="89"/>
      <c r="D157" s="96"/>
      <c r="E157" s="46"/>
      <c r="F157" s="89"/>
      <c r="G157" s="99"/>
      <c r="H157" s="51"/>
      <c r="I157" s="51"/>
      <c r="J157" s="23"/>
      <c r="K157" s="92"/>
      <c r="L157" s="92"/>
      <c r="M157" s="92"/>
      <c r="N157" s="92"/>
      <c r="O157" s="46" t="str">
        <f t="shared" si="4"/>
        <v>156--////</v>
      </c>
      <c r="P157" s="46"/>
      <c r="Q157" s="84"/>
      <c r="R157" s="94"/>
      <c r="S157" s="31"/>
      <c r="T157" s="31"/>
    </row>
    <row r="158" spans="1:20" s="28" customFormat="1" ht="12.75">
      <c r="A158" s="34">
        <f t="shared" si="5"/>
        <v>157</v>
      </c>
      <c r="B158" s="22"/>
      <c r="C158" s="89"/>
      <c r="D158" s="96"/>
      <c r="E158" s="46"/>
      <c r="F158" s="89"/>
      <c r="G158" s="99"/>
      <c r="H158" s="51"/>
      <c r="I158" s="51"/>
      <c r="J158" s="23"/>
      <c r="K158" s="92"/>
      <c r="L158" s="92"/>
      <c r="M158" s="92"/>
      <c r="N158" s="92"/>
      <c r="O158" s="46" t="str">
        <f t="shared" si="4"/>
        <v>157--////</v>
      </c>
      <c r="P158" s="46"/>
      <c r="Q158" s="84"/>
      <c r="R158" s="94"/>
      <c r="S158" s="31"/>
      <c r="T158" s="31"/>
    </row>
    <row r="159" spans="1:20" s="28" customFormat="1" ht="12.75">
      <c r="A159" s="34">
        <f t="shared" si="5"/>
        <v>158</v>
      </c>
      <c r="B159" s="22"/>
      <c r="C159" s="89"/>
      <c r="D159" s="96"/>
      <c r="E159" s="46"/>
      <c r="F159" s="89"/>
      <c r="G159" s="99"/>
      <c r="H159" s="51"/>
      <c r="I159" s="51"/>
      <c r="J159" s="23"/>
      <c r="K159" s="92"/>
      <c r="L159" s="92"/>
      <c r="M159" s="92"/>
      <c r="N159" s="92"/>
      <c r="O159" s="46" t="str">
        <f t="shared" si="4"/>
        <v>158--////</v>
      </c>
      <c r="P159" s="46"/>
      <c r="Q159" s="84"/>
      <c r="R159" s="94"/>
      <c r="S159" s="31"/>
      <c r="T159" s="31"/>
    </row>
    <row r="160" spans="1:20" s="28" customFormat="1" ht="12.75">
      <c r="A160" s="34">
        <f t="shared" si="5"/>
        <v>159</v>
      </c>
      <c r="B160" s="22"/>
      <c r="C160" s="89"/>
      <c r="D160" s="96"/>
      <c r="E160" s="46"/>
      <c r="F160" s="89"/>
      <c r="G160" s="99"/>
      <c r="H160" s="51"/>
      <c r="I160" s="51"/>
      <c r="J160" s="23"/>
      <c r="K160" s="92"/>
      <c r="L160" s="92"/>
      <c r="M160" s="92"/>
      <c r="N160" s="92"/>
      <c r="O160" s="46" t="str">
        <f t="shared" si="4"/>
        <v>159--////</v>
      </c>
      <c r="P160" s="46"/>
      <c r="Q160" s="84"/>
      <c r="R160" s="94"/>
      <c r="S160" s="31"/>
      <c r="T160" s="31"/>
    </row>
    <row r="161" spans="1:20" s="28" customFormat="1" ht="12.75">
      <c r="A161" s="34">
        <f t="shared" si="5"/>
        <v>160</v>
      </c>
      <c r="B161" s="22"/>
      <c r="C161" s="89"/>
      <c r="D161" s="96"/>
      <c r="E161" s="46"/>
      <c r="F161" s="89"/>
      <c r="G161" s="99"/>
      <c r="H161" s="51"/>
      <c r="I161" s="51"/>
      <c r="J161" s="23"/>
      <c r="K161" s="92"/>
      <c r="L161" s="92"/>
      <c r="M161" s="92"/>
      <c r="N161" s="92"/>
      <c r="O161" s="46" t="str">
        <f t="shared" si="4"/>
        <v>160--////</v>
      </c>
      <c r="P161" s="46"/>
      <c r="Q161" s="84"/>
      <c r="R161" s="94"/>
      <c r="S161" s="31"/>
      <c r="T161" s="31"/>
    </row>
    <row r="162" spans="1:20" s="28" customFormat="1" ht="12.75">
      <c r="A162" s="34">
        <f t="shared" si="5"/>
        <v>161</v>
      </c>
      <c r="B162" s="22"/>
      <c r="C162" s="89"/>
      <c r="D162" s="96"/>
      <c r="E162" s="46"/>
      <c r="F162" s="89"/>
      <c r="G162" s="99"/>
      <c r="H162" s="51"/>
      <c r="I162" s="51"/>
      <c r="J162" s="23"/>
      <c r="K162" s="92"/>
      <c r="L162" s="92"/>
      <c r="M162" s="92"/>
      <c r="N162" s="92"/>
      <c r="O162" s="46" t="str">
        <f t="shared" si="4"/>
        <v>161--////</v>
      </c>
      <c r="P162" s="46"/>
      <c r="Q162" s="84"/>
      <c r="R162" s="94"/>
      <c r="S162" s="31"/>
      <c r="T162" s="31"/>
    </row>
    <row r="163" spans="1:20" s="28" customFormat="1" ht="12.75">
      <c r="A163" s="34">
        <f t="shared" si="5"/>
        <v>162</v>
      </c>
      <c r="B163" s="22"/>
      <c r="C163" s="89"/>
      <c r="D163" s="96"/>
      <c r="E163" s="46"/>
      <c r="F163" s="89"/>
      <c r="G163" s="99"/>
      <c r="H163" s="51"/>
      <c r="I163" s="51"/>
      <c r="J163" s="23"/>
      <c r="K163" s="92"/>
      <c r="L163" s="92"/>
      <c r="M163" s="92"/>
      <c r="N163" s="92"/>
      <c r="O163" s="46" t="str">
        <f t="shared" si="4"/>
        <v>162--////</v>
      </c>
      <c r="P163" s="46"/>
      <c r="Q163" s="84"/>
      <c r="R163" s="94"/>
      <c r="S163" s="31"/>
      <c r="T163" s="31"/>
    </row>
    <row r="164" spans="1:20" s="28" customFormat="1" ht="12.75">
      <c r="A164" s="34">
        <f t="shared" si="5"/>
        <v>163</v>
      </c>
      <c r="B164" s="22"/>
      <c r="C164" s="89"/>
      <c r="D164" s="96"/>
      <c r="E164" s="46"/>
      <c r="F164" s="89"/>
      <c r="G164" s="99"/>
      <c r="H164" s="51"/>
      <c r="I164" s="51"/>
      <c r="J164" s="23"/>
      <c r="K164" s="92"/>
      <c r="L164" s="92"/>
      <c r="M164" s="92"/>
      <c r="N164" s="92"/>
      <c r="O164" s="46" t="str">
        <f t="shared" si="4"/>
        <v>163--////</v>
      </c>
      <c r="P164" s="46"/>
      <c r="Q164" s="84"/>
      <c r="R164" s="94"/>
      <c r="S164" s="31"/>
      <c r="T164" s="31"/>
    </row>
    <row r="165" spans="1:20" s="28" customFormat="1" ht="12.75">
      <c r="A165" s="34">
        <f t="shared" si="5"/>
        <v>164</v>
      </c>
      <c r="B165" s="22"/>
      <c r="C165" s="89"/>
      <c r="D165" s="96"/>
      <c r="E165" s="46"/>
      <c r="F165" s="89"/>
      <c r="G165" s="99"/>
      <c r="H165" s="51"/>
      <c r="I165" s="51"/>
      <c r="J165" s="23"/>
      <c r="K165" s="92"/>
      <c r="L165" s="92"/>
      <c r="M165" s="92"/>
      <c r="N165" s="92"/>
      <c r="O165" s="46" t="str">
        <f t="shared" si="4"/>
        <v>164--////</v>
      </c>
      <c r="P165" s="46"/>
      <c r="Q165" s="84"/>
      <c r="R165" s="94"/>
      <c r="S165" s="31"/>
      <c r="T165" s="31"/>
    </row>
    <row r="166" spans="1:20" s="28" customFormat="1" ht="12.75">
      <c r="A166" s="34">
        <f t="shared" si="5"/>
        <v>165</v>
      </c>
      <c r="B166" s="22"/>
      <c r="C166" s="89"/>
      <c r="D166" s="96"/>
      <c r="E166" s="46"/>
      <c r="F166" s="89"/>
      <c r="G166" s="99"/>
      <c r="H166" s="51"/>
      <c r="I166" s="51"/>
      <c r="J166" s="23"/>
      <c r="K166" s="92"/>
      <c r="L166" s="92"/>
      <c r="M166" s="92"/>
      <c r="N166" s="92"/>
      <c r="O166" s="46" t="str">
        <f t="shared" si="4"/>
        <v>165--////</v>
      </c>
      <c r="P166" s="46"/>
      <c r="Q166" s="84"/>
      <c r="R166" s="94"/>
      <c r="S166" s="31"/>
      <c r="T166" s="31"/>
    </row>
    <row r="167" spans="1:20" s="28" customFormat="1" ht="12.75">
      <c r="A167" s="34">
        <f t="shared" si="5"/>
        <v>166</v>
      </c>
      <c r="B167" s="22"/>
      <c r="C167" s="89"/>
      <c r="D167" s="96"/>
      <c r="E167" s="46"/>
      <c r="F167" s="89"/>
      <c r="G167" s="99"/>
      <c r="H167" s="51"/>
      <c r="I167" s="51"/>
      <c r="J167" s="23"/>
      <c r="K167" s="92"/>
      <c r="L167" s="92"/>
      <c r="M167" s="92"/>
      <c r="N167" s="92"/>
      <c r="O167" s="46" t="str">
        <f t="shared" si="4"/>
        <v>166--////</v>
      </c>
      <c r="P167" s="46"/>
      <c r="Q167" s="84"/>
      <c r="R167" s="94"/>
      <c r="S167" s="31"/>
      <c r="T167" s="31"/>
    </row>
    <row r="168" spans="1:20" s="28" customFormat="1" ht="12.75">
      <c r="A168" s="34">
        <f t="shared" si="5"/>
        <v>167</v>
      </c>
      <c r="B168" s="22"/>
      <c r="C168" s="89"/>
      <c r="D168" s="96"/>
      <c r="E168" s="46"/>
      <c r="F168" s="89"/>
      <c r="G168" s="99"/>
      <c r="H168" s="51"/>
      <c r="I168" s="51"/>
      <c r="J168" s="23"/>
      <c r="K168" s="92"/>
      <c r="L168" s="92"/>
      <c r="M168" s="92"/>
      <c r="N168" s="92"/>
      <c r="O168" s="46" t="str">
        <f t="shared" si="4"/>
        <v>167--////</v>
      </c>
      <c r="P168" s="46"/>
      <c r="Q168" s="84"/>
      <c r="R168" s="94"/>
      <c r="S168" s="31"/>
      <c r="T168" s="31"/>
    </row>
    <row r="169" spans="1:20" s="28" customFormat="1" ht="12.75">
      <c r="A169" s="34">
        <f t="shared" si="5"/>
        <v>168</v>
      </c>
      <c r="B169" s="22"/>
      <c r="C169" s="89"/>
      <c r="D169" s="96"/>
      <c r="E169" s="46"/>
      <c r="F169" s="89"/>
      <c r="G169" s="99"/>
      <c r="H169" s="51"/>
      <c r="I169" s="51"/>
      <c r="J169" s="23"/>
      <c r="K169" s="92"/>
      <c r="L169" s="92"/>
      <c r="M169" s="92"/>
      <c r="N169" s="92"/>
      <c r="O169" s="46" t="str">
        <f t="shared" si="4"/>
        <v>168--////</v>
      </c>
      <c r="P169" s="46"/>
      <c r="Q169" s="84"/>
      <c r="R169" s="94"/>
      <c r="S169" s="31"/>
      <c r="T169" s="31"/>
    </row>
    <row r="170" spans="1:20" s="28" customFormat="1" ht="12.75">
      <c r="A170" s="34">
        <f t="shared" si="5"/>
        <v>169</v>
      </c>
      <c r="B170" s="22"/>
      <c r="C170" s="89"/>
      <c r="D170" s="96"/>
      <c r="E170" s="46"/>
      <c r="F170" s="89"/>
      <c r="G170" s="99"/>
      <c r="H170" s="51"/>
      <c r="I170" s="51"/>
      <c r="J170" s="23"/>
      <c r="K170" s="92"/>
      <c r="L170" s="92"/>
      <c r="M170" s="92"/>
      <c r="N170" s="92"/>
      <c r="O170" s="46" t="str">
        <f t="shared" si="4"/>
        <v>169--////</v>
      </c>
      <c r="P170" s="46"/>
      <c r="Q170" s="84"/>
      <c r="R170" s="94"/>
      <c r="S170" s="31"/>
      <c r="T170" s="31"/>
    </row>
    <row r="171" spans="1:20" s="28" customFormat="1" ht="12.75">
      <c r="A171" s="34">
        <f t="shared" si="5"/>
        <v>170</v>
      </c>
      <c r="B171" s="22"/>
      <c r="C171" s="89"/>
      <c r="D171" s="96"/>
      <c r="E171" s="46"/>
      <c r="F171" s="89"/>
      <c r="G171" s="99"/>
      <c r="H171" s="51"/>
      <c r="I171" s="51"/>
      <c r="J171" s="23"/>
      <c r="K171" s="92"/>
      <c r="L171" s="92"/>
      <c r="M171" s="92"/>
      <c r="N171" s="92"/>
      <c r="O171" s="46" t="str">
        <f t="shared" si="4"/>
        <v>170--////</v>
      </c>
      <c r="P171" s="46"/>
      <c r="Q171" s="84"/>
      <c r="R171" s="94"/>
      <c r="S171" s="31"/>
      <c r="T171" s="31"/>
    </row>
    <row r="172" spans="1:20" s="28" customFormat="1" ht="12.75">
      <c r="A172" s="34">
        <f t="shared" si="5"/>
        <v>171</v>
      </c>
      <c r="B172" s="22"/>
      <c r="C172" s="89"/>
      <c r="D172" s="96"/>
      <c r="E172" s="46"/>
      <c r="F172" s="89"/>
      <c r="G172" s="99"/>
      <c r="H172" s="51"/>
      <c r="I172" s="51"/>
      <c r="J172" s="23"/>
      <c r="K172" s="92"/>
      <c r="L172" s="92"/>
      <c r="M172" s="92"/>
      <c r="N172" s="92"/>
      <c r="O172" s="46" t="str">
        <f t="shared" si="4"/>
        <v>171--////</v>
      </c>
      <c r="P172" s="46"/>
      <c r="Q172" s="84"/>
      <c r="R172" s="94"/>
      <c r="S172" s="31"/>
      <c r="T172" s="31"/>
    </row>
    <row r="173" spans="1:20" s="28" customFormat="1" ht="12.75">
      <c r="A173" s="34">
        <f t="shared" si="5"/>
        <v>172</v>
      </c>
      <c r="B173" s="22"/>
      <c r="C173" s="89"/>
      <c r="D173" s="96"/>
      <c r="E173" s="46"/>
      <c r="F173" s="89"/>
      <c r="G173" s="99"/>
      <c r="H173" s="51"/>
      <c r="I173" s="51"/>
      <c r="J173" s="23"/>
      <c r="K173" s="92"/>
      <c r="L173" s="92"/>
      <c r="M173" s="92"/>
      <c r="N173" s="92"/>
      <c r="O173" s="46" t="str">
        <f t="shared" si="4"/>
        <v>172--////</v>
      </c>
      <c r="P173" s="46"/>
      <c r="Q173" s="84"/>
      <c r="R173" s="94"/>
      <c r="S173" s="31"/>
      <c r="T173" s="31"/>
    </row>
    <row r="174" spans="1:20" s="28" customFormat="1" ht="12.75">
      <c r="A174" s="34">
        <f t="shared" si="5"/>
        <v>173</v>
      </c>
      <c r="B174" s="22"/>
      <c r="C174" s="89"/>
      <c r="D174" s="96"/>
      <c r="E174" s="46"/>
      <c r="F174" s="89"/>
      <c r="G174" s="99"/>
      <c r="H174" s="51"/>
      <c r="I174" s="51"/>
      <c r="J174" s="23"/>
      <c r="K174" s="92"/>
      <c r="L174" s="92"/>
      <c r="M174" s="92"/>
      <c r="N174" s="92"/>
      <c r="O174" s="46" t="str">
        <f t="shared" si="4"/>
        <v>173--////</v>
      </c>
      <c r="P174" s="46"/>
      <c r="Q174" s="84"/>
      <c r="R174" s="94"/>
      <c r="S174" s="31"/>
      <c r="T174" s="31"/>
    </row>
    <row r="175" spans="1:20" s="28" customFormat="1" ht="12.75">
      <c r="A175" s="34">
        <f t="shared" si="5"/>
        <v>174</v>
      </c>
      <c r="B175" s="22"/>
      <c r="C175" s="89"/>
      <c r="D175" s="96"/>
      <c r="E175" s="46"/>
      <c r="F175" s="89"/>
      <c r="G175" s="99"/>
      <c r="H175" s="51"/>
      <c r="I175" s="51"/>
      <c r="J175" s="23"/>
      <c r="K175" s="92"/>
      <c r="L175" s="92"/>
      <c r="M175" s="92"/>
      <c r="N175" s="92"/>
      <c r="O175" s="46" t="str">
        <f t="shared" si="4"/>
        <v>174--////</v>
      </c>
      <c r="P175" s="46"/>
      <c r="Q175" s="84"/>
      <c r="R175" s="94"/>
      <c r="S175" s="31"/>
      <c r="T175" s="31"/>
    </row>
    <row r="176" spans="1:20" s="28" customFormat="1" ht="12.75">
      <c r="A176" s="34">
        <f t="shared" si="5"/>
        <v>175</v>
      </c>
      <c r="B176" s="22"/>
      <c r="C176" s="89"/>
      <c r="D176" s="96"/>
      <c r="E176" s="46"/>
      <c r="F176" s="89"/>
      <c r="G176" s="99"/>
      <c r="H176" s="51"/>
      <c r="I176" s="51"/>
      <c r="J176" s="23"/>
      <c r="K176" s="92"/>
      <c r="L176" s="92"/>
      <c r="M176" s="92"/>
      <c r="N176" s="92"/>
      <c r="O176" s="46" t="str">
        <f t="shared" si="4"/>
        <v>175--////</v>
      </c>
      <c r="P176" s="46"/>
      <c r="Q176" s="84"/>
      <c r="R176" s="94"/>
      <c r="S176" s="31"/>
      <c r="T176" s="31"/>
    </row>
    <row r="177" spans="1:20" s="28" customFormat="1" ht="12.75">
      <c r="A177" s="34">
        <f t="shared" si="5"/>
        <v>176</v>
      </c>
      <c r="B177" s="22"/>
      <c r="C177" s="89"/>
      <c r="D177" s="96"/>
      <c r="E177" s="46"/>
      <c r="F177" s="89"/>
      <c r="G177" s="99"/>
      <c r="H177" s="51"/>
      <c r="I177" s="51"/>
      <c r="J177" s="23"/>
      <c r="K177" s="92"/>
      <c r="L177" s="92"/>
      <c r="M177" s="92"/>
      <c r="N177" s="92"/>
      <c r="O177" s="46" t="str">
        <f t="shared" si="4"/>
        <v>176--////</v>
      </c>
      <c r="P177" s="46"/>
      <c r="Q177" s="84"/>
      <c r="R177" s="94"/>
      <c r="S177" s="31"/>
      <c r="T177" s="31"/>
    </row>
    <row r="178" spans="1:20" s="28" customFormat="1" ht="12.75">
      <c r="A178" s="34">
        <f t="shared" si="5"/>
        <v>177</v>
      </c>
      <c r="B178" s="22"/>
      <c r="C178" s="89"/>
      <c r="D178" s="96"/>
      <c r="E178" s="46"/>
      <c r="F178" s="89"/>
      <c r="G178" s="99"/>
      <c r="H178" s="51"/>
      <c r="I178" s="51"/>
      <c r="J178" s="23"/>
      <c r="K178" s="92"/>
      <c r="L178" s="92"/>
      <c r="M178" s="92"/>
      <c r="N178" s="92"/>
      <c r="O178" s="46" t="str">
        <f t="shared" si="4"/>
        <v>177--////</v>
      </c>
      <c r="P178" s="46"/>
      <c r="Q178" s="84"/>
      <c r="R178" s="94"/>
      <c r="S178" s="31"/>
      <c r="T178" s="31"/>
    </row>
    <row r="179" spans="1:20" s="28" customFormat="1" ht="12.75">
      <c r="A179" s="34">
        <f t="shared" si="5"/>
        <v>178</v>
      </c>
      <c r="B179" s="22"/>
      <c r="C179" s="89"/>
      <c r="D179" s="96"/>
      <c r="E179" s="46"/>
      <c r="F179" s="89"/>
      <c r="G179" s="99"/>
      <c r="H179" s="51"/>
      <c r="I179" s="51"/>
      <c r="J179" s="23"/>
      <c r="K179" s="92"/>
      <c r="L179" s="92"/>
      <c r="M179" s="92"/>
      <c r="N179" s="92"/>
      <c r="O179" s="46" t="str">
        <f t="shared" si="4"/>
        <v>178--////</v>
      </c>
      <c r="P179" s="46"/>
      <c r="Q179" s="84"/>
      <c r="R179" s="94"/>
      <c r="S179" s="31"/>
      <c r="T179" s="31"/>
    </row>
    <row r="180" spans="1:20" s="28" customFormat="1" ht="12.75">
      <c r="A180" s="34">
        <f t="shared" si="5"/>
        <v>179</v>
      </c>
      <c r="B180" s="22"/>
      <c r="C180" s="89"/>
      <c r="D180" s="96"/>
      <c r="E180" s="46"/>
      <c r="F180" s="89"/>
      <c r="G180" s="99"/>
      <c r="H180" s="51"/>
      <c r="I180" s="51"/>
      <c r="J180" s="23"/>
      <c r="K180" s="92"/>
      <c r="L180" s="92"/>
      <c r="M180" s="92"/>
      <c r="N180" s="92"/>
      <c r="O180" s="46" t="str">
        <f t="shared" si="4"/>
        <v>179--////</v>
      </c>
      <c r="P180" s="46"/>
      <c r="Q180" s="84"/>
      <c r="R180" s="94"/>
      <c r="S180" s="31"/>
      <c r="T180" s="31"/>
    </row>
    <row r="181" spans="1:20" s="28" customFormat="1" ht="12.75">
      <c r="A181" s="34">
        <f t="shared" si="5"/>
        <v>180</v>
      </c>
      <c r="B181" s="22"/>
      <c r="C181" s="89"/>
      <c r="D181" s="96"/>
      <c r="E181" s="46"/>
      <c r="F181" s="89"/>
      <c r="G181" s="99"/>
      <c r="H181" s="51"/>
      <c r="I181" s="51"/>
      <c r="J181" s="23"/>
      <c r="K181" s="92"/>
      <c r="L181" s="92"/>
      <c r="M181" s="92"/>
      <c r="N181" s="92"/>
      <c r="O181" s="46" t="str">
        <f t="shared" si="4"/>
        <v>180--////</v>
      </c>
      <c r="P181" s="46"/>
      <c r="Q181" s="84"/>
      <c r="R181" s="94"/>
      <c r="S181" s="31"/>
      <c r="T181" s="31"/>
    </row>
    <row r="182" spans="1:20" s="28" customFormat="1" ht="12.75">
      <c r="A182" s="34">
        <f t="shared" si="5"/>
        <v>181</v>
      </c>
      <c r="B182" s="22"/>
      <c r="C182" s="89"/>
      <c r="D182" s="96"/>
      <c r="E182" s="46"/>
      <c r="F182" s="89"/>
      <c r="G182" s="99"/>
      <c r="H182" s="51"/>
      <c r="I182" s="51"/>
      <c r="J182" s="23"/>
      <c r="K182" s="92"/>
      <c r="L182" s="92"/>
      <c r="M182" s="92"/>
      <c r="N182" s="92"/>
      <c r="O182" s="46" t="str">
        <f t="shared" si="4"/>
        <v>181--////</v>
      </c>
      <c r="P182" s="46"/>
      <c r="Q182" s="84"/>
      <c r="R182" s="94"/>
      <c r="S182" s="31"/>
      <c r="T182" s="31"/>
    </row>
    <row r="183" spans="1:20" s="28" customFormat="1" ht="12.75">
      <c r="A183" s="34">
        <f t="shared" si="5"/>
        <v>182</v>
      </c>
      <c r="B183" s="22"/>
      <c r="C183" s="89"/>
      <c r="D183" s="96"/>
      <c r="E183" s="46"/>
      <c r="F183" s="89"/>
      <c r="G183" s="99"/>
      <c r="H183" s="51"/>
      <c r="I183" s="51"/>
      <c r="J183" s="23"/>
      <c r="K183" s="92"/>
      <c r="L183" s="92"/>
      <c r="M183" s="92"/>
      <c r="N183" s="92"/>
      <c r="O183" s="46" t="str">
        <f t="shared" si="4"/>
        <v>182--////</v>
      </c>
      <c r="P183" s="46"/>
      <c r="Q183" s="84"/>
      <c r="R183" s="94"/>
      <c r="S183" s="31"/>
      <c r="T183" s="31"/>
    </row>
    <row r="184" spans="1:20" s="28" customFormat="1" ht="12.75">
      <c r="A184" s="34">
        <f t="shared" si="5"/>
        <v>183</v>
      </c>
      <c r="B184" s="22"/>
      <c r="C184" s="89"/>
      <c r="D184" s="96"/>
      <c r="E184" s="46"/>
      <c r="F184" s="89"/>
      <c r="G184" s="99"/>
      <c r="H184" s="51"/>
      <c r="I184" s="51"/>
      <c r="J184" s="23"/>
      <c r="K184" s="92"/>
      <c r="L184" s="92"/>
      <c r="M184" s="92"/>
      <c r="N184" s="92"/>
      <c r="O184" s="46" t="str">
        <f t="shared" si="4"/>
        <v>183--////</v>
      </c>
      <c r="P184" s="46"/>
      <c r="Q184" s="84"/>
      <c r="R184" s="94"/>
      <c r="S184" s="31"/>
      <c r="T184" s="31"/>
    </row>
    <row r="185" spans="1:20" s="28" customFormat="1" ht="12.75">
      <c r="A185" s="34">
        <f t="shared" si="5"/>
        <v>184</v>
      </c>
      <c r="B185" s="22"/>
      <c r="C185" s="89"/>
      <c r="D185" s="96"/>
      <c r="E185" s="46"/>
      <c r="F185" s="89"/>
      <c r="G185" s="99"/>
      <c r="H185" s="51"/>
      <c r="I185" s="51"/>
      <c r="J185" s="23"/>
      <c r="K185" s="92"/>
      <c r="L185" s="92"/>
      <c r="M185" s="92"/>
      <c r="N185" s="92"/>
      <c r="O185" s="46" t="str">
        <f t="shared" si="4"/>
        <v>184--////</v>
      </c>
      <c r="P185" s="46"/>
      <c r="Q185" s="84"/>
      <c r="R185" s="94"/>
      <c r="S185" s="31"/>
      <c r="T185" s="31"/>
    </row>
    <row r="186" spans="1:20" s="28" customFormat="1" ht="12.75">
      <c r="A186" s="34">
        <f t="shared" si="5"/>
        <v>185</v>
      </c>
      <c r="B186" s="22"/>
      <c r="C186" s="89"/>
      <c r="D186" s="96"/>
      <c r="E186" s="46"/>
      <c r="F186" s="89"/>
      <c r="G186" s="99"/>
      <c r="H186" s="51"/>
      <c r="I186" s="51"/>
      <c r="J186" s="23"/>
      <c r="K186" s="92"/>
      <c r="L186" s="92"/>
      <c r="M186" s="92"/>
      <c r="N186" s="92"/>
      <c r="O186" s="46" t="str">
        <f t="shared" si="4"/>
        <v>185--////</v>
      </c>
      <c r="P186" s="46"/>
      <c r="Q186" s="84"/>
      <c r="R186" s="94"/>
      <c r="S186" s="31"/>
      <c r="T186" s="31"/>
    </row>
    <row r="187" spans="1:20" s="28" customFormat="1" ht="12.75">
      <c r="A187" s="34">
        <f t="shared" si="5"/>
        <v>186</v>
      </c>
      <c r="B187" s="22"/>
      <c r="C187" s="89"/>
      <c r="D187" s="96"/>
      <c r="E187" s="46"/>
      <c r="F187" s="89"/>
      <c r="G187" s="99"/>
      <c r="H187" s="51"/>
      <c r="I187" s="51"/>
      <c r="J187" s="23"/>
      <c r="K187" s="92"/>
      <c r="L187" s="92"/>
      <c r="M187" s="92"/>
      <c r="N187" s="92"/>
      <c r="O187" s="46" t="str">
        <f t="shared" si="4"/>
        <v>186--////</v>
      </c>
      <c r="P187" s="46"/>
      <c r="Q187" s="84"/>
      <c r="R187" s="94"/>
      <c r="S187" s="31"/>
      <c r="T187" s="31"/>
    </row>
    <row r="188" spans="1:20" s="28" customFormat="1" ht="12.75">
      <c r="A188" s="34">
        <f t="shared" si="5"/>
        <v>187</v>
      </c>
      <c r="B188" s="22"/>
      <c r="C188" s="89"/>
      <c r="D188" s="96"/>
      <c r="E188" s="46"/>
      <c r="F188" s="89"/>
      <c r="G188" s="99"/>
      <c r="H188" s="51"/>
      <c r="I188" s="51"/>
      <c r="J188" s="23"/>
      <c r="K188" s="92"/>
      <c r="L188" s="92"/>
      <c r="M188" s="92"/>
      <c r="N188" s="92"/>
      <c r="O188" s="46" t="str">
        <f t="shared" si="4"/>
        <v>187--////</v>
      </c>
      <c r="P188" s="46"/>
      <c r="Q188" s="84"/>
      <c r="R188" s="94"/>
      <c r="S188" s="31"/>
      <c r="T188" s="31"/>
    </row>
    <row r="189" spans="1:20" s="28" customFormat="1" ht="12.75">
      <c r="A189" s="34">
        <f t="shared" si="5"/>
        <v>188</v>
      </c>
      <c r="B189" s="22"/>
      <c r="C189" s="89"/>
      <c r="D189" s="96"/>
      <c r="E189" s="46"/>
      <c r="F189" s="89"/>
      <c r="G189" s="99"/>
      <c r="H189" s="51"/>
      <c r="I189" s="51"/>
      <c r="J189" s="23"/>
      <c r="K189" s="92"/>
      <c r="L189" s="92"/>
      <c r="M189" s="92"/>
      <c r="N189" s="92"/>
      <c r="O189" s="46" t="str">
        <f t="shared" si="4"/>
        <v>188--////</v>
      </c>
      <c r="P189" s="46"/>
      <c r="Q189" s="84"/>
      <c r="R189" s="94"/>
      <c r="S189" s="31"/>
      <c r="T189" s="31"/>
    </row>
    <row r="190" spans="1:20" s="28" customFormat="1" ht="12.75">
      <c r="A190" s="34">
        <f t="shared" si="5"/>
        <v>189</v>
      </c>
      <c r="B190" s="22"/>
      <c r="C190" s="89"/>
      <c r="D190" s="96"/>
      <c r="E190" s="46"/>
      <c r="F190" s="89"/>
      <c r="G190" s="99"/>
      <c r="H190" s="51"/>
      <c r="I190" s="51"/>
      <c r="J190" s="23"/>
      <c r="K190" s="92"/>
      <c r="L190" s="92"/>
      <c r="M190" s="92"/>
      <c r="N190" s="92"/>
      <c r="O190" s="46" t="str">
        <f t="shared" si="4"/>
        <v>189--////</v>
      </c>
      <c r="P190" s="46"/>
      <c r="Q190" s="84"/>
      <c r="R190" s="94"/>
      <c r="S190" s="31"/>
      <c r="T190" s="31"/>
    </row>
    <row r="191" spans="1:20" s="28" customFormat="1" ht="12.75">
      <c r="A191" s="34">
        <f t="shared" si="5"/>
        <v>190</v>
      </c>
      <c r="B191" s="22"/>
      <c r="C191" s="89"/>
      <c r="D191" s="96"/>
      <c r="E191" s="46"/>
      <c r="F191" s="89"/>
      <c r="G191" s="99"/>
      <c r="H191" s="51"/>
      <c r="I191" s="51"/>
      <c r="J191" s="23"/>
      <c r="K191" s="92"/>
      <c r="L191" s="92"/>
      <c r="M191" s="92"/>
      <c r="N191" s="92"/>
      <c r="O191" s="46" t="str">
        <f t="shared" si="4"/>
        <v>190--////</v>
      </c>
      <c r="P191" s="46"/>
      <c r="Q191" s="84"/>
      <c r="R191" s="94"/>
      <c r="S191" s="31"/>
      <c r="T191" s="31"/>
    </row>
    <row r="192" spans="1:20" s="28" customFormat="1" ht="12.75">
      <c r="A192" s="34">
        <f t="shared" si="5"/>
        <v>191</v>
      </c>
      <c r="B192" s="22"/>
      <c r="C192" s="89"/>
      <c r="D192" s="96"/>
      <c r="E192" s="46"/>
      <c r="F192" s="89"/>
      <c r="G192" s="99"/>
      <c r="H192" s="51"/>
      <c r="I192" s="51"/>
      <c r="J192" s="23"/>
      <c r="K192" s="92"/>
      <c r="L192" s="92"/>
      <c r="M192" s="92"/>
      <c r="N192" s="92"/>
      <c r="O192" s="46" t="str">
        <f t="shared" si="4"/>
        <v>191--////</v>
      </c>
      <c r="P192" s="46"/>
      <c r="Q192" s="84"/>
      <c r="R192" s="94"/>
      <c r="S192" s="31"/>
      <c r="T192" s="31"/>
    </row>
    <row r="193" spans="1:20" s="28" customFormat="1" ht="12.75">
      <c r="A193" s="34">
        <f t="shared" si="5"/>
        <v>192</v>
      </c>
      <c r="B193" s="22"/>
      <c r="C193" s="89"/>
      <c r="D193" s="96"/>
      <c r="E193" s="46"/>
      <c r="F193" s="89"/>
      <c r="G193" s="99"/>
      <c r="H193" s="51"/>
      <c r="I193" s="51"/>
      <c r="J193" s="23"/>
      <c r="K193" s="92"/>
      <c r="L193" s="92"/>
      <c r="M193" s="92"/>
      <c r="N193" s="92"/>
      <c r="O193" s="46" t="str">
        <f t="shared" si="4"/>
        <v>192--////</v>
      </c>
      <c r="P193" s="46"/>
      <c r="Q193" s="84"/>
      <c r="R193" s="94"/>
      <c r="S193" s="31"/>
      <c r="T193" s="31"/>
    </row>
    <row r="194" spans="1:20" s="28" customFormat="1" ht="12.75">
      <c r="A194" s="34">
        <f t="shared" si="5"/>
        <v>193</v>
      </c>
      <c r="B194" s="22"/>
      <c r="C194" s="89"/>
      <c r="D194" s="96"/>
      <c r="E194" s="46"/>
      <c r="F194" s="89"/>
      <c r="G194" s="99"/>
      <c r="H194" s="51"/>
      <c r="I194" s="51"/>
      <c r="J194" s="23"/>
      <c r="K194" s="92"/>
      <c r="L194" s="92"/>
      <c r="M194" s="92"/>
      <c r="N194" s="92"/>
      <c r="O194" s="46" t="str">
        <f aca="true" t="shared" si="6" ref="O194:O251">CONCATENATE(A194,"--/",B194,"/",D194,"/",E194,"/",G194)</f>
        <v>193--////</v>
      </c>
      <c r="P194" s="46"/>
      <c r="Q194" s="84"/>
      <c r="R194" s="94"/>
      <c r="S194" s="31"/>
      <c r="T194" s="31"/>
    </row>
    <row r="195" spans="1:20" s="28" customFormat="1" ht="12.75">
      <c r="A195" s="34">
        <f aca="true" t="shared" si="7" ref="A195:A251">SUM(A194,1)</f>
        <v>194</v>
      </c>
      <c r="B195" s="22"/>
      <c r="C195" s="89"/>
      <c r="D195" s="96"/>
      <c r="E195" s="46"/>
      <c r="F195" s="89"/>
      <c r="G195" s="99"/>
      <c r="H195" s="51"/>
      <c r="I195" s="51"/>
      <c r="J195" s="23"/>
      <c r="K195" s="92"/>
      <c r="L195" s="92"/>
      <c r="M195" s="92"/>
      <c r="N195" s="92"/>
      <c r="O195" s="46" t="str">
        <f t="shared" si="6"/>
        <v>194--////</v>
      </c>
      <c r="P195" s="46"/>
      <c r="Q195" s="84"/>
      <c r="R195" s="94"/>
      <c r="S195" s="31"/>
      <c r="T195" s="31"/>
    </row>
    <row r="196" spans="1:20" s="28" customFormat="1" ht="12.75">
      <c r="A196" s="34">
        <f t="shared" si="7"/>
        <v>195</v>
      </c>
      <c r="B196" s="22"/>
      <c r="C196" s="89"/>
      <c r="D196" s="96"/>
      <c r="E196" s="46"/>
      <c r="F196" s="89"/>
      <c r="G196" s="99"/>
      <c r="H196" s="51"/>
      <c r="I196" s="51"/>
      <c r="J196" s="23"/>
      <c r="K196" s="92"/>
      <c r="L196" s="92"/>
      <c r="M196" s="92"/>
      <c r="N196" s="92"/>
      <c r="O196" s="46" t="str">
        <f t="shared" si="6"/>
        <v>195--////</v>
      </c>
      <c r="P196" s="46"/>
      <c r="Q196" s="84"/>
      <c r="R196" s="94"/>
      <c r="S196" s="31"/>
      <c r="T196" s="31"/>
    </row>
    <row r="197" spans="1:20" s="28" customFormat="1" ht="12.75">
      <c r="A197" s="34">
        <f t="shared" si="7"/>
        <v>196</v>
      </c>
      <c r="B197" s="22"/>
      <c r="C197" s="89"/>
      <c r="D197" s="96"/>
      <c r="E197" s="46"/>
      <c r="F197" s="89"/>
      <c r="G197" s="99"/>
      <c r="H197" s="51"/>
      <c r="I197" s="51"/>
      <c r="J197" s="23"/>
      <c r="K197" s="92"/>
      <c r="L197" s="92"/>
      <c r="M197" s="92"/>
      <c r="N197" s="92"/>
      <c r="O197" s="46" t="str">
        <f t="shared" si="6"/>
        <v>196--////</v>
      </c>
      <c r="P197" s="46"/>
      <c r="Q197" s="84"/>
      <c r="R197" s="94"/>
      <c r="S197" s="31"/>
      <c r="T197" s="31"/>
    </row>
    <row r="198" spans="1:20" s="28" customFormat="1" ht="12.75">
      <c r="A198" s="34">
        <f t="shared" si="7"/>
        <v>197</v>
      </c>
      <c r="B198" s="22"/>
      <c r="C198" s="89"/>
      <c r="D198" s="96"/>
      <c r="E198" s="46"/>
      <c r="F198" s="89"/>
      <c r="G198" s="99"/>
      <c r="H198" s="51"/>
      <c r="I198" s="51"/>
      <c r="J198" s="23"/>
      <c r="K198" s="92"/>
      <c r="L198" s="92"/>
      <c r="M198" s="92"/>
      <c r="N198" s="92"/>
      <c r="O198" s="46" t="str">
        <f t="shared" si="6"/>
        <v>197--////</v>
      </c>
      <c r="P198" s="46"/>
      <c r="Q198" s="84"/>
      <c r="R198" s="94"/>
      <c r="S198" s="31"/>
      <c r="T198" s="31"/>
    </row>
    <row r="199" spans="1:20" s="28" customFormat="1" ht="12.75">
      <c r="A199" s="34">
        <f t="shared" si="7"/>
        <v>198</v>
      </c>
      <c r="B199" s="22"/>
      <c r="C199" s="89"/>
      <c r="D199" s="96"/>
      <c r="E199" s="46"/>
      <c r="F199" s="89"/>
      <c r="G199" s="99"/>
      <c r="H199" s="51"/>
      <c r="I199" s="51"/>
      <c r="J199" s="23"/>
      <c r="K199" s="92"/>
      <c r="L199" s="92"/>
      <c r="M199" s="92"/>
      <c r="N199" s="92"/>
      <c r="O199" s="46" t="str">
        <f t="shared" si="6"/>
        <v>198--////</v>
      </c>
      <c r="P199" s="46"/>
      <c r="Q199" s="84"/>
      <c r="R199" s="94"/>
      <c r="S199" s="31"/>
      <c r="T199" s="31"/>
    </row>
    <row r="200" spans="1:20" s="28" customFormat="1" ht="12.75">
      <c r="A200" s="34">
        <f t="shared" si="7"/>
        <v>199</v>
      </c>
      <c r="B200" s="22"/>
      <c r="C200" s="89"/>
      <c r="D200" s="96"/>
      <c r="E200" s="46"/>
      <c r="F200" s="89"/>
      <c r="G200" s="99"/>
      <c r="H200" s="51"/>
      <c r="I200" s="51"/>
      <c r="J200" s="23"/>
      <c r="K200" s="92"/>
      <c r="L200" s="92"/>
      <c r="M200" s="92"/>
      <c r="N200" s="92"/>
      <c r="O200" s="46" t="str">
        <f t="shared" si="6"/>
        <v>199--////</v>
      </c>
      <c r="P200" s="46"/>
      <c r="Q200" s="84"/>
      <c r="R200" s="94"/>
      <c r="S200" s="31"/>
      <c r="T200" s="31"/>
    </row>
    <row r="201" spans="1:20" s="28" customFormat="1" ht="12.75">
      <c r="A201" s="34">
        <f t="shared" si="7"/>
        <v>200</v>
      </c>
      <c r="B201" s="22"/>
      <c r="C201" s="89"/>
      <c r="D201" s="96"/>
      <c r="E201" s="46"/>
      <c r="F201" s="89"/>
      <c r="G201" s="99"/>
      <c r="H201" s="51"/>
      <c r="I201" s="51"/>
      <c r="J201" s="23"/>
      <c r="K201" s="92"/>
      <c r="L201" s="92"/>
      <c r="M201" s="92"/>
      <c r="N201" s="92"/>
      <c r="O201" s="46" t="str">
        <f t="shared" si="6"/>
        <v>200--////</v>
      </c>
      <c r="P201" s="46"/>
      <c r="Q201" s="84"/>
      <c r="R201" s="94"/>
      <c r="S201" s="31"/>
      <c r="T201" s="31"/>
    </row>
    <row r="202" spans="1:20" s="28" customFormat="1" ht="12.75">
      <c r="A202" s="34">
        <f t="shared" si="7"/>
        <v>201</v>
      </c>
      <c r="B202" s="22"/>
      <c r="C202" s="89"/>
      <c r="D202" s="96"/>
      <c r="E202" s="46"/>
      <c r="F202" s="89"/>
      <c r="G202" s="99"/>
      <c r="H202" s="51"/>
      <c r="I202" s="51"/>
      <c r="J202" s="23"/>
      <c r="K202" s="92"/>
      <c r="L202" s="92"/>
      <c r="M202" s="92"/>
      <c r="N202" s="92"/>
      <c r="O202" s="46" t="str">
        <f t="shared" si="6"/>
        <v>201--////</v>
      </c>
      <c r="P202" s="46"/>
      <c r="Q202" s="84"/>
      <c r="R202" s="94"/>
      <c r="S202" s="31"/>
      <c r="T202" s="31"/>
    </row>
    <row r="203" spans="1:20" s="28" customFormat="1" ht="12.75">
      <c r="A203" s="34">
        <f t="shared" si="7"/>
        <v>202</v>
      </c>
      <c r="B203" s="22"/>
      <c r="C203" s="89"/>
      <c r="D203" s="96"/>
      <c r="E203" s="46"/>
      <c r="F203" s="89"/>
      <c r="G203" s="99"/>
      <c r="H203" s="51"/>
      <c r="I203" s="51"/>
      <c r="J203" s="23"/>
      <c r="K203" s="92"/>
      <c r="L203" s="92"/>
      <c r="M203" s="92"/>
      <c r="N203" s="92"/>
      <c r="O203" s="46" t="str">
        <f t="shared" si="6"/>
        <v>202--////</v>
      </c>
      <c r="P203" s="46"/>
      <c r="Q203" s="84"/>
      <c r="R203" s="94"/>
      <c r="S203" s="31"/>
      <c r="T203" s="31"/>
    </row>
    <row r="204" spans="1:20" s="28" customFormat="1" ht="12.75">
      <c r="A204" s="34">
        <f t="shared" si="7"/>
        <v>203</v>
      </c>
      <c r="B204" s="22"/>
      <c r="C204" s="89"/>
      <c r="D204" s="96"/>
      <c r="E204" s="46"/>
      <c r="F204" s="89"/>
      <c r="G204" s="99"/>
      <c r="H204" s="51"/>
      <c r="I204" s="51"/>
      <c r="J204" s="23"/>
      <c r="K204" s="92"/>
      <c r="L204" s="92"/>
      <c r="M204" s="92"/>
      <c r="N204" s="92"/>
      <c r="O204" s="46" t="str">
        <f t="shared" si="6"/>
        <v>203--////</v>
      </c>
      <c r="P204" s="46"/>
      <c r="Q204" s="84"/>
      <c r="R204" s="94"/>
      <c r="S204" s="31"/>
      <c r="T204" s="31"/>
    </row>
    <row r="205" spans="1:20" s="28" customFormat="1" ht="12.75">
      <c r="A205" s="34">
        <f t="shared" si="7"/>
        <v>204</v>
      </c>
      <c r="B205" s="22"/>
      <c r="C205" s="89"/>
      <c r="D205" s="96"/>
      <c r="E205" s="46"/>
      <c r="F205" s="89"/>
      <c r="G205" s="99"/>
      <c r="H205" s="51"/>
      <c r="I205" s="51"/>
      <c r="J205" s="23"/>
      <c r="K205" s="92"/>
      <c r="L205" s="92"/>
      <c r="M205" s="92"/>
      <c r="N205" s="92"/>
      <c r="O205" s="46" t="str">
        <f t="shared" si="6"/>
        <v>204--////</v>
      </c>
      <c r="P205" s="46"/>
      <c r="Q205" s="84"/>
      <c r="R205" s="94"/>
      <c r="S205" s="31"/>
      <c r="T205" s="31"/>
    </row>
    <row r="206" spans="1:20" s="28" customFormat="1" ht="12.75">
      <c r="A206" s="34">
        <f t="shared" si="7"/>
        <v>205</v>
      </c>
      <c r="B206" s="22"/>
      <c r="C206" s="89"/>
      <c r="D206" s="96"/>
      <c r="E206" s="46"/>
      <c r="F206" s="89"/>
      <c r="G206" s="99"/>
      <c r="H206" s="51"/>
      <c r="I206" s="51"/>
      <c r="J206" s="23"/>
      <c r="K206" s="92"/>
      <c r="L206" s="92"/>
      <c r="M206" s="92"/>
      <c r="N206" s="92"/>
      <c r="O206" s="46" t="str">
        <f t="shared" si="6"/>
        <v>205--////</v>
      </c>
      <c r="P206" s="46"/>
      <c r="Q206" s="84"/>
      <c r="R206" s="94"/>
      <c r="S206" s="31"/>
      <c r="T206" s="31"/>
    </row>
    <row r="207" spans="1:20" s="28" customFormat="1" ht="12.75">
      <c r="A207" s="34">
        <f t="shared" si="7"/>
        <v>206</v>
      </c>
      <c r="B207" s="22"/>
      <c r="C207" s="89"/>
      <c r="D207" s="96"/>
      <c r="E207" s="46"/>
      <c r="F207" s="89"/>
      <c r="G207" s="99"/>
      <c r="H207" s="51"/>
      <c r="I207" s="51"/>
      <c r="J207" s="23"/>
      <c r="K207" s="92"/>
      <c r="L207" s="92"/>
      <c r="M207" s="92"/>
      <c r="N207" s="92"/>
      <c r="O207" s="46" t="str">
        <f t="shared" si="6"/>
        <v>206--////</v>
      </c>
      <c r="P207" s="46"/>
      <c r="Q207" s="84"/>
      <c r="R207" s="94"/>
      <c r="S207" s="31"/>
      <c r="T207" s="31"/>
    </row>
    <row r="208" spans="1:20" s="28" customFormat="1" ht="12.75">
      <c r="A208" s="34">
        <f t="shared" si="7"/>
        <v>207</v>
      </c>
      <c r="B208" s="22"/>
      <c r="C208" s="89"/>
      <c r="D208" s="96"/>
      <c r="E208" s="46"/>
      <c r="F208" s="89"/>
      <c r="G208" s="99"/>
      <c r="H208" s="51"/>
      <c r="I208" s="51"/>
      <c r="J208" s="23"/>
      <c r="K208" s="92"/>
      <c r="L208" s="92"/>
      <c r="M208" s="92"/>
      <c r="N208" s="92"/>
      <c r="O208" s="46" t="str">
        <f t="shared" si="6"/>
        <v>207--////</v>
      </c>
      <c r="P208" s="46"/>
      <c r="Q208" s="84"/>
      <c r="R208" s="94"/>
      <c r="S208" s="31"/>
      <c r="T208" s="31"/>
    </row>
    <row r="209" spans="1:20" s="28" customFormat="1" ht="12.75">
      <c r="A209" s="34">
        <f t="shared" si="7"/>
        <v>208</v>
      </c>
      <c r="B209" s="22"/>
      <c r="C209" s="89"/>
      <c r="D209" s="96"/>
      <c r="E209" s="46"/>
      <c r="F209" s="89"/>
      <c r="G209" s="99"/>
      <c r="H209" s="51"/>
      <c r="I209" s="51"/>
      <c r="J209" s="23"/>
      <c r="K209" s="92"/>
      <c r="L209" s="92"/>
      <c r="M209" s="92"/>
      <c r="N209" s="92"/>
      <c r="O209" s="46" t="str">
        <f t="shared" si="6"/>
        <v>208--////</v>
      </c>
      <c r="P209" s="46"/>
      <c r="Q209" s="84"/>
      <c r="R209" s="94"/>
      <c r="S209" s="31"/>
      <c r="T209" s="31"/>
    </row>
    <row r="210" spans="1:20" s="28" customFormat="1" ht="12.75">
      <c r="A210" s="34">
        <f t="shared" si="7"/>
        <v>209</v>
      </c>
      <c r="B210" s="22"/>
      <c r="C210" s="89"/>
      <c r="D210" s="96"/>
      <c r="E210" s="46"/>
      <c r="F210" s="89"/>
      <c r="G210" s="99"/>
      <c r="H210" s="51"/>
      <c r="I210" s="51"/>
      <c r="J210" s="23"/>
      <c r="K210" s="92"/>
      <c r="L210" s="92"/>
      <c r="M210" s="92"/>
      <c r="N210" s="92"/>
      <c r="O210" s="46" t="str">
        <f t="shared" si="6"/>
        <v>209--////</v>
      </c>
      <c r="P210" s="46"/>
      <c r="Q210" s="84"/>
      <c r="R210" s="94"/>
      <c r="S210" s="31"/>
      <c r="T210" s="31"/>
    </row>
    <row r="211" spans="1:20" s="28" customFormat="1" ht="12.75">
      <c r="A211" s="34">
        <f t="shared" si="7"/>
        <v>210</v>
      </c>
      <c r="B211" s="22"/>
      <c r="C211" s="89"/>
      <c r="D211" s="96"/>
      <c r="E211" s="46"/>
      <c r="F211" s="89"/>
      <c r="G211" s="99"/>
      <c r="H211" s="51"/>
      <c r="I211" s="51"/>
      <c r="J211" s="23"/>
      <c r="K211" s="92"/>
      <c r="L211" s="92"/>
      <c r="M211" s="92"/>
      <c r="N211" s="92"/>
      <c r="O211" s="46" t="str">
        <f t="shared" si="6"/>
        <v>210--////</v>
      </c>
      <c r="P211" s="46"/>
      <c r="Q211" s="84"/>
      <c r="R211" s="94"/>
      <c r="S211" s="31"/>
      <c r="T211" s="31"/>
    </row>
    <row r="212" spans="1:20" s="28" customFormat="1" ht="12.75">
      <c r="A212" s="34">
        <f t="shared" si="7"/>
        <v>211</v>
      </c>
      <c r="B212" s="22"/>
      <c r="C212" s="89"/>
      <c r="D212" s="96"/>
      <c r="E212" s="46"/>
      <c r="F212" s="89"/>
      <c r="G212" s="99"/>
      <c r="H212" s="51"/>
      <c r="I212" s="51"/>
      <c r="J212" s="23"/>
      <c r="K212" s="92"/>
      <c r="L212" s="92"/>
      <c r="M212" s="92"/>
      <c r="N212" s="92"/>
      <c r="O212" s="46" t="str">
        <f t="shared" si="6"/>
        <v>211--////</v>
      </c>
      <c r="P212" s="46"/>
      <c r="Q212" s="84"/>
      <c r="R212" s="94"/>
      <c r="S212" s="31"/>
      <c r="T212" s="31"/>
    </row>
    <row r="213" spans="1:20" s="28" customFormat="1" ht="12.75">
      <c r="A213" s="34">
        <f t="shared" si="7"/>
        <v>212</v>
      </c>
      <c r="B213" s="22"/>
      <c r="C213" s="89"/>
      <c r="D213" s="96"/>
      <c r="E213" s="46"/>
      <c r="F213" s="89"/>
      <c r="G213" s="99"/>
      <c r="H213" s="51"/>
      <c r="I213" s="51"/>
      <c r="J213" s="23"/>
      <c r="K213" s="92"/>
      <c r="L213" s="92"/>
      <c r="M213" s="92"/>
      <c r="N213" s="92"/>
      <c r="O213" s="46" t="str">
        <f t="shared" si="6"/>
        <v>212--////</v>
      </c>
      <c r="P213" s="46"/>
      <c r="Q213" s="84"/>
      <c r="R213" s="94"/>
      <c r="S213" s="31"/>
      <c r="T213" s="31"/>
    </row>
    <row r="214" spans="1:20" s="28" customFormat="1" ht="12.75">
      <c r="A214" s="34">
        <f t="shared" si="7"/>
        <v>213</v>
      </c>
      <c r="B214" s="22"/>
      <c r="C214" s="89"/>
      <c r="D214" s="96"/>
      <c r="E214" s="46"/>
      <c r="F214" s="89"/>
      <c r="G214" s="99"/>
      <c r="H214" s="51"/>
      <c r="I214" s="51"/>
      <c r="J214" s="23"/>
      <c r="K214" s="92"/>
      <c r="L214" s="92"/>
      <c r="M214" s="92"/>
      <c r="N214" s="92"/>
      <c r="O214" s="46" t="str">
        <f t="shared" si="6"/>
        <v>213--////</v>
      </c>
      <c r="P214" s="46"/>
      <c r="Q214" s="84"/>
      <c r="R214" s="94"/>
      <c r="S214" s="31"/>
      <c r="T214" s="31"/>
    </row>
    <row r="215" spans="1:20" s="28" customFormat="1" ht="12.75">
      <c r="A215" s="34">
        <f t="shared" si="7"/>
        <v>214</v>
      </c>
      <c r="B215" s="22"/>
      <c r="C215" s="89"/>
      <c r="D215" s="96"/>
      <c r="E215" s="46"/>
      <c r="F215" s="89"/>
      <c r="G215" s="99"/>
      <c r="H215" s="51"/>
      <c r="I215" s="51"/>
      <c r="J215" s="23"/>
      <c r="K215" s="92"/>
      <c r="L215" s="92"/>
      <c r="M215" s="92"/>
      <c r="N215" s="92"/>
      <c r="O215" s="46" t="str">
        <f t="shared" si="6"/>
        <v>214--////</v>
      </c>
      <c r="P215" s="46"/>
      <c r="Q215" s="84"/>
      <c r="R215" s="94"/>
      <c r="S215" s="31"/>
      <c r="T215" s="31"/>
    </row>
    <row r="216" spans="1:20" s="28" customFormat="1" ht="12.75">
      <c r="A216" s="34">
        <f t="shared" si="7"/>
        <v>215</v>
      </c>
      <c r="B216" s="22"/>
      <c r="C216" s="89"/>
      <c r="D216" s="96"/>
      <c r="E216" s="46"/>
      <c r="F216" s="89"/>
      <c r="G216" s="99"/>
      <c r="H216" s="51"/>
      <c r="I216" s="51"/>
      <c r="J216" s="23"/>
      <c r="K216" s="92"/>
      <c r="L216" s="92"/>
      <c r="M216" s="92"/>
      <c r="N216" s="92"/>
      <c r="O216" s="46" t="str">
        <f t="shared" si="6"/>
        <v>215--////</v>
      </c>
      <c r="P216" s="46"/>
      <c r="Q216" s="84"/>
      <c r="R216" s="94"/>
      <c r="S216" s="31"/>
      <c r="T216" s="31"/>
    </row>
    <row r="217" spans="1:20" s="28" customFormat="1" ht="12.75">
      <c r="A217" s="34">
        <f t="shared" si="7"/>
        <v>216</v>
      </c>
      <c r="B217" s="22"/>
      <c r="C217" s="89"/>
      <c r="D217" s="96"/>
      <c r="E217" s="46"/>
      <c r="F217" s="89"/>
      <c r="G217" s="99"/>
      <c r="H217" s="51"/>
      <c r="I217" s="51"/>
      <c r="J217" s="23"/>
      <c r="K217" s="92"/>
      <c r="L217" s="92"/>
      <c r="M217" s="92"/>
      <c r="N217" s="92"/>
      <c r="O217" s="46" t="str">
        <f t="shared" si="6"/>
        <v>216--////</v>
      </c>
      <c r="P217" s="46"/>
      <c r="Q217" s="84"/>
      <c r="R217" s="94"/>
      <c r="S217" s="31"/>
      <c r="T217" s="31"/>
    </row>
    <row r="218" spans="1:20" s="28" customFormat="1" ht="12.75">
      <c r="A218" s="34">
        <f t="shared" si="7"/>
        <v>217</v>
      </c>
      <c r="B218" s="22"/>
      <c r="C218" s="89"/>
      <c r="D218" s="96"/>
      <c r="E218" s="46"/>
      <c r="F218" s="89"/>
      <c r="G218" s="99"/>
      <c r="H218" s="51"/>
      <c r="I218" s="51"/>
      <c r="J218" s="23"/>
      <c r="K218" s="92"/>
      <c r="L218" s="92"/>
      <c r="M218" s="92"/>
      <c r="N218" s="92"/>
      <c r="O218" s="46" t="str">
        <f t="shared" si="6"/>
        <v>217--////</v>
      </c>
      <c r="P218" s="46"/>
      <c r="Q218" s="84"/>
      <c r="R218" s="94"/>
      <c r="S218" s="31"/>
      <c r="T218" s="31"/>
    </row>
    <row r="219" spans="1:20" s="28" customFormat="1" ht="12.75">
      <c r="A219" s="34">
        <f t="shared" si="7"/>
        <v>218</v>
      </c>
      <c r="B219" s="22"/>
      <c r="C219" s="89"/>
      <c r="D219" s="96"/>
      <c r="E219" s="46"/>
      <c r="F219" s="89"/>
      <c r="G219" s="99"/>
      <c r="H219" s="51"/>
      <c r="I219" s="51"/>
      <c r="J219" s="23"/>
      <c r="K219" s="92"/>
      <c r="L219" s="92"/>
      <c r="M219" s="92"/>
      <c r="N219" s="92"/>
      <c r="O219" s="46" t="str">
        <f t="shared" si="6"/>
        <v>218--////</v>
      </c>
      <c r="P219" s="46"/>
      <c r="Q219" s="84"/>
      <c r="R219" s="94"/>
      <c r="S219" s="31"/>
      <c r="T219" s="31"/>
    </row>
    <row r="220" spans="1:20" s="28" customFormat="1" ht="12.75">
      <c r="A220" s="34">
        <f t="shared" si="7"/>
        <v>219</v>
      </c>
      <c r="B220" s="22"/>
      <c r="C220" s="89"/>
      <c r="D220" s="96"/>
      <c r="E220" s="46"/>
      <c r="F220" s="89"/>
      <c r="G220" s="99"/>
      <c r="H220" s="51"/>
      <c r="I220" s="51"/>
      <c r="J220" s="23"/>
      <c r="K220" s="92"/>
      <c r="L220" s="92"/>
      <c r="M220" s="92"/>
      <c r="N220" s="92"/>
      <c r="O220" s="46" t="str">
        <f t="shared" si="6"/>
        <v>219--////</v>
      </c>
      <c r="P220" s="46"/>
      <c r="Q220" s="84"/>
      <c r="R220" s="94"/>
      <c r="S220" s="31"/>
      <c r="T220" s="31"/>
    </row>
    <row r="221" spans="1:20" s="28" customFormat="1" ht="12.75">
      <c r="A221" s="34">
        <f t="shared" si="7"/>
        <v>220</v>
      </c>
      <c r="B221" s="22"/>
      <c r="C221" s="89"/>
      <c r="D221" s="96"/>
      <c r="E221" s="46"/>
      <c r="F221" s="89"/>
      <c r="G221" s="99"/>
      <c r="H221" s="51"/>
      <c r="I221" s="51"/>
      <c r="J221" s="23"/>
      <c r="K221" s="92"/>
      <c r="L221" s="92"/>
      <c r="M221" s="92"/>
      <c r="N221" s="92"/>
      <c r="O221" s="46" t="str">
        <f t="shared" si="6"/>
        <v>220--////</v>
      </c>
      <c r="P221" s="46"/>
      <c r="Q221" s="84"/>
      <c r="R221" s="94"/>
      <c r="S221" s="31"/>
      <c r="T221" s="31"/>
    </row>
    <row r="222" spans="1:20" s="28" customFormat="1" ht="12.75">
      <c r="A222" s="34">
        <f t="shared" si="7"/>
        <v>221</v>
      </c>
      <c r="B222" s="22"/>
      <c r="C222" s="89"/>
      <c r="D222" s="96"/>
      <c r="E222" s="46"/>
      <c r="F222" s="89"/>
      <c r="G222" s="99"/>
      <c r="H222" s="51"/>
      <c r="I222" s="51"/>
      <c r="J222" s="23"/>
      <c r="K222" s="92"/>
      <c r="L222" s="92"/>
      <c r="M222" s="92"/>
      <c r="N222" s="92"/>
      <c r="O222" s="46" t="str">
        <f t="shared" si="6"/>
        <v>221--////</v>
      </c>
      <c r="P222" s="46"/>
      <c r="Q222" s="84"/>
      <c r="R222" s="94"/>
      <c r="S222" s="31"/>
      <c r="T222" s="31"/>
    </row>
    <row r="223" spans="1:20" s="28" customFormat="1" ht="12.75">
      <c r="A223" s="34">
        <f t="shared" si="7"/>
        <v>222</v>
      </c>
      <c r="B223" s="22"/>
      <c r="C223" s="89"/>
      <c r="D223" s="96"/>
      <c r="E223" s="46"/>
      <c r="F223" s="89"/>
      <c r="G223" s="99"/>
      <c r="H223" s="51"/>
      <c r="I223" s="51"/>
      <c r="J223" s="23"/>
      <c r="K223" s="92"/>
      <c r="L223" s="92"/>
      <c r="M223" s="92"/>
      <c r="N223" s="92"/>
      <c r="O223" s="46" t="str">
        <f t="shared" si="6"/>
        <v>222--////</v>
      </c>
      <c r="P223" s="46"/>
      <c r="Q223" s="84"/>
      <c r="R223" s="94"/>
      <c r="S223" s="31"/>
      <c r="T223" s="31"/>
    </row>
    <row r="224" spans="1:20" s="28" customFormat="1" ht="12.75">
      <c r="A224" s="34">
        <f t="shared" si="7"/>
        <v>223</v>
      </c>
      <c r="B224" s="22"/>
      <c r="C224" s="89"/>
      <c r="D224" s="96"/>
      <c r="E224" s="46"/>
      <c r="F224" s="89"/>
      <c r="G224" s="99"/>
      <c r="H224" s="51"/>
      <c r="I224" s="51"/>
      <c r="J224" s="23"/>
      <c r="K224" s="92"/>
      <c r="L224" s="92"/>
      <c r="M224" s="92"/>
      <c r="N224" s="92"/>
      <c r="O224" s="46" t="str">
        <f t="shared" si="6"/>
        <v>223--////</v>
      </c>
      <c r="P224" s="46"/>
      <c r="Q224" s="84"/>
      <c r="R224" s="94"/>
      <c r="S224" s="31"/>
      <c r="T224" s="31"/>
    </row>
    <row r="225" spans="1:20" s="28" customFormat="1" ht="12.75">
      <c r="A225" s="34">
        <f t="shared" si="7"/>
        <v>224</v>
      </c>
      <c r="B225" s="22"/>
      <c r="C225" s="89"/>
      <c r="D225" s="96"/>
      <c r="E225" s="46"/>
      <c r="F225" s="89"/>
      <c r="G225" s="99"/>
      <c r="H225" s="51"/>
      <c r="I225" s="51"/>
      <c r="J225" s="23"/>
      <c r="K225" s="92"/>
      <c r="L225" s="92"/>
      <c r="M225" s="92"/>
      <c r="N225" s="92"/>
      <c r="O225" s="46" t="str">
        <f t="shared" si="6"/>
        <v>224--////</v>
      </c>
      <c r="P225" s="46"/>
      <c r="Q225" s="84"/>
      <c r="R225" s="94"/>
      <c r="S225" s="31"/>
      <c r="T225" s="31"/>
    </row>
    <row r="226" spans="1:20" s="28" customFormat="1" ht="12.75">
      <c r="A226" s="34">
        <f t="shared" si="7"/>
        <v>225</v>
      </c>
      <c r="B226" s="22"/>
      <c r="C226" s="89"/>
      <c r="D226" s="96"/>
      <c r="E226" s="46"/>
      <c r="F226" s="89"/>
      <c r="G226" s="99"/>
      <c r="H226" s="51"/>
      <c r="I226" s="51"/>
      <c r="J226" s="23"/>
      <c r="K226" s="92"/>
      <c r="L226" s="92"/>
      <c r="M226" s="92"/>
      <c r="N226" s="92"/>
      <c r="O226" s="46" t="str">
        <f t="shared" si="6"/>
        <v>225--////</v>
      </c>
      <c r="P226" s="46"/>
      <c r="Q226" s="84"/>
      <c r="R226" s="94"/>
      <c r="S226" s="31"/>
      <c r="T226" s="31"/>
    </row>
    <row r="227" spans="1:20" s="28" customFormat="1" ht="12.75">
      <c r="A227" s="34">
        <f t="shared" si="7"/>
        <v>226</v>
      </c>
      <c r="B227" s="22"/>
      <c r="C227" s="89"/>
      <c r="D227" s="96"/>
      <c r="E227" s="46"/>
      <c r="F227" s="89"/>
      <c r="G227" s="99"/>
      <c r="H227" s="51"/>
      <c r="I227" s="51"/>
      <c r="J227" s="23"/>
      <c r="K227" s="92"/>
      <c r="L227" s="92"/>
      <c r="M227" s="92"/>
      <c r="N227" s="92"/>
      <c r="O227" s="46" t="str">
        <f t="shared" si="6"/>
        <v>226--////</v>
      </c>
      <c r="P227" s="46"/>
      <c r="Q227" s="84"/>
      <c r="R227" s="94"/>
      <c r="S227" s="31"/>
      <c r="T227" s="31"/>
    </row>
    <row r="228" spans="1:20" s="28" customFormat="1" ht="12.75">
      <c r="A228" s="34">
        <f t="shared" si="7"/>
        <v>227</v>
      </c>
      <c r="B228" s="22"/>
      <c r="C228" s="89"/>
      <c r="D228" s="96"/>
      <c r="E228" s="46"/>
      <c r="F228" s="89"/>
      <c r="G228" s="99"/>
      <c r="H228" s="51"/>
      <c r="I228" s="51"/>
      <c r="J228" s="23"/>
      <c r="K228" s="92"/>
      <c r="L228" s="92"/>
      <c r="M228" s="92"/>
      <c r="N228" s="92"/>
      <c r="O228" s="46" t="str">
        <f t="shared" si="6"/>
        <v>227--////</v>
      </c>
      <c r="P228" s="46"/>
      <c r="Q228" s="84"/>
      <c r="R228" s="94"/>
      <c r="S228" s="31"/>
      <c r="T228" s="31"/>
    </row>
    <row r="229" spans="1:20" s="28" customFormat="1" ht="12.75">
      <c r="A229" s="34">
        <f t="shared" si="7"/>
        <v>228</v>
      </c>
      <c r="B229" s="22"/>
      <c r="C229" s="89"/>
      <c r="D229" s="96"/>
      <c r="E229" s="46"/>
      <c r="F229" s="89"/>
      <c r="G229" s="99"/>
      <c r="H229" s="51"/>
      <c r="I229" s="51"/>
      <c r="J229" s="23"/>
      <c r="K229" s="92"/>
      <c r="L229" s="92"/>
      <c r="M229" s="92"/>
      <c r="N229" s="92"/>
      <c r="O229" s="46" t="str">
        <f t="shared" si="6"/>
        <v>228--////</v>
      </c>
      <c r="P229" s="46"/>
      <c r="Q229" s="84"/>
      <c r="R229" s="94"/>
      <c r="S229" s="31"/>
      <c r="T229" s="31"/>
    </row>
    <row r="230" spans="1:20" s="28" customFormat="1" ht="12.75">
      <c r="A230" s="34">
        <f t="shared" si="7"/>
        <v>229</v>
      </c>
      <c r="B230" s="22"/>
      <c r="C230" s="89"/>
      <c r="D230" s="96"/>
      <c r="E230" s="46"/>
      <c r="F230" s="89"/>
      <c r="G230" s="99"/>
      <c r="H230" s="51"/>
      <c r="I230" s="51"/>
      <c r="J230" s="23"/>
      <c r="K230" s="92"/>
      <c r="L230" s="92"/>
      <c r="M230" s="92"/>
      <c r="N230" s="92"/>
      <c r="O230" s="46" t="str">
        <f t="shared" si="6"/>
        <v>229--////</v>
      </c>
      <c r="P230" s="46"/>
      <c r="Q230" s="84"/>
      <c r="R230" s="94"/>
      <c r="S230" s="31"/>
      <c r="T230" s="31"/>
    </row>
    <row r="231" spans="1:20" s="28" customFormat="1" ht="12.75">
      <c r="A231" s="34">
        <f t="shared" si="7"/>
        <v>230</v>
      </c>
      <c r="B231" s="22"/>
      <c r="C231" s="89"/>
      <c r="D231" s="96"/>
      <c r="E231" s="46"/>
      <c r="F231" s="89"/>
      <c r="G231" s="99"/>
      <c r="H231" s="51"/>
      <c r="I231" s="51"/>
      <c r="J231" s="23"/>
      <c r="K231" s="92"/>
      <c r="L231" s="92"/>
      <c r="M231" s="92"/>
      <c r="N231" s="92"/>
      <c r="O231" s="46" t="str">
        <f t="shared" si="6"/>
        <v>230--////</v>
      </c>
      <c r="P231" s="46"/>
      <c r="Q231" s="84"/>
      <c r="R231" s="94"/>
      <c r="S231" s="31"/>
      <c r="T231" s="31"/>
    </row>
    <row r="232" spans="1:20" s="28" customFormat="1" ht="12.75">
      <c r="A232" s="34">
        <f t="shared" si="7"/>
        <v>231</v>
      </c>
      <c r="B232" s="22"/>
      <c r="C232" s="89"/>
      <c r="D232" s="96"/>
      <c r="E232" s="46"/>
      <c r="F232" s="89"/>
      <c r="G232" s="99"/>
      <c r="H232" s="51"/>
      <c r="I232" s="51"/>
      <c r="J232" s="23"/>
      <c r="K232" s="92"/>
      <c r="L232" s="92"/>
      <c r="M232" s="92"/>
      <c r="N232" s="92"/>
      <c r="O232" s="46" t="str">
        <f t="shared" si="6"/>
        <v>231--////</v>
      </c>
      <c r="P232" s="46"/>
      <c r="Q232" s="84"/>
      <c r="R232" s="94"/>
      <c r="S232" s="31"/>
      <c r="T232" s="31"/>
    </row>
    <row r="233" spans="1:20" s="28" customFormat="1" ht="12.75">
      <c r="A233" s="34">
        <f t="shared" si="7"/>
        <v>232</v>
      </c>
      <c r="B233" s="22"/>
      <c r="C233" s="89"/>
      <c r="D233" s="96"/>
      <c r="E233" s="46"/>
      <c r="F233" s="89"/>
      <c r="G233" s="99"/>
      <c r="H233" s="51"/>
      <c r="I233" s="51"/>
      <c r="J233" s="23"/>
      <c r="K233" s="92"/>
      <c r="L233" s="92"/>
      <c r="M233" s="92"/>
      <c r="N233" s="92"/>
      <c r="O233" s="46" t="str">
        <f t="shared" si="6"/>
        <v>232--////</v>
      </c>
      <c r="P233" s="46"/>
      <c r="Q233" s="84"/>
      <c r="R233" s="94"/>
      <c r="S233" s="31"/>
      <c r="T233" s="31"/>
    </row>
    <row r="234" spans="1:20" s="28" customFormat="1" ht="12.75">
      <c r="A234" s="34">
        <f t="shared" si="7"/>
        <v>233</v>
      </c>
      <c r="B234" s="22"/>
      <c r="C234" s="89"/>
      <c r="D234" s="96"/>
      <c r="E234" s="46"/>
      <c r="F234" s="89"/>
      <c r="G234" s="99"/>
      <c r="H234" s="51"/>
      <c r="I234" s="51"/>
      <c r="J234" s="23"/>
      <c r="K234" s="92"/>
      <c r="L234" s="92"/>
      <c r="M234" s="92"/>
      <c r="N234" s="92"/>
      <c r="O234" s="46" t="str">
        <f t="shared" si="6"/>
        <v>233--////</v>
      </c>
      <c r="P234" s="46"/>
      <c r="Q234" s="84"/>
      <c r="R234" s="94"/>
      <c r="S234" s="31"/>
      <c r="T234" s="31"/>
    </row>
    <row r="235" spans="1:20" s="28" customFormat="1" ht="12.75">
      <c r="A235" s="34">
        <f t="shared" si="7"/>
        <v>234</v>
      </c>
      <c r="B235" s="22"/>
      <c r="C235" s="89"/>
      <c r="D235" s="96"/>
      <c r="E235" s="46"/>
      <c r="F235" s="89"/>
      <c r="G235" s="99"/>
      <c r="H235" s="51"/>
      <c r="I235" s="51"/>
      <c r="J235" s="23"/>
      <c r="K235" s="92"/>
      <c r="L235" s="92"/>
      <c r="M235" s="92"/>
      <c r="N235" s="92"/>
      <c r="O235" s="46" t="str">
        <f t="shared" si="6"/>
        <v>234--////</v>
      </c>
      <c r="P235" s="46"/>
      <c r="Q235" s="84"/>
      <c r="R235" s="94"/>
      <c r="S235" s="31"/>
      <c r="T235" s="31"/>
    </row>
    <row r="236" spans="1:20" s="28" customFormat="1" ht="12.75">
      <c r="A236" s="34">
        <f t="shared" si="7"/>
        <v>235</v>
      </c>
      <c r="B236" s="22"/>
      <c r="C236" s="89"/>
      <c r="D236" s="96"/>
      <c r="E236" s="46"/>
      <c r="F236" s="89"/>
      <c r="G236" s="99"/>
      <c r="H236" s="51"/>
      <c r="I236" s="51"/>
      <c r="J236" s="23"/>
      <c r="K236" s="92"/>
      <c r="L236" s="92"/>
      <c r="M236" s="92"/>
      <c r="N236" s="92"/>
      <c r="O236" s="46" t="str">
        <f t="shared" si="6"/>
        <v>235--////</v>
      </c>
      <c r="P236" s="46"/>
      <c r="Q236" s="84"/>
      <c r="R236" s="94"/>
      <c r="S236" s="31"/>
      <c r="T236" s="31"/>
    </row>
    <row r="237" spans="1:20" s="28" customFormat="1" ht="12.75">
      <c r="A237" s="34">
        <f t="shared" si="7"/>
        <v>236</v>
      </c>
      <c r="B237" s="22"/>
      <c r="C237" s="89"/>
      <c r="D237" s="96"/>
      <c r="E237" s="46"/>
      <c r="F237" s="89"/>
      <c r="G237" s="99"/>
      <c r="H237" s="51"/>
      <c r="I237" s="51"/>
      <c r="J237" s="23"/>
      <c r="K237" s="92"/>
      <c r="L237" s="92"/>
      <c r="M237" s="92"/>
      <c r="N237" s="92"/>
      <c r="O237" s="46" t="str">
        <f t="shared" si="6"/>
        <v>236--////</v>
      </c>
      <c r="P237" s="46"/>
      <c r="Q237" s="84"/>
      <c r="R237" s="94"/>
      <c r="S237" s="31"/>
      <c r="T237" s="31"/>
    </row>
    <row r="238" spans="1:20" s="28" customFormat="1" ht="12.75">
      <c r="A238" s="34">
        <f t="shared" si="7"/>
        <v>237</v>
      </c>
      <c r="B238" s="22"/>
      <c r="C238" s="89"/>
      <c r="D238" s="96"/>
      <c r="E238" s="46"/>
      <c r="F238" s="89"/>
      <c r="G238" s="99"/>
      <c r="H238" s="51"/>
      <c r="I238" s="51"/>
      <c r="J238" s="23"/>
      <c r="K238" s="92"/>
      <c r="L238" s="92"/>
      <c r="M238" s="92"/>
      <c r="N238" s="92"/>
      <c r="O238" s="46" t="str">
        <f t="shared" si="6"/>
        <v>237--////</v>
      </c>
      <c r="P238" s="46"/>
      <c r="Q238" s="84"/>
      <c r="R238" s="94"/>
      <c r="S238" s="31"/>
      <c r="T238" s="31"/>
    </row>
    <row r="239" spans="1:20" s="28" customFormat="1" ht="12.75">
      <c r="A239" s="34">
        <f t="shared" si="7"/>
        <v>238</v>
      </c>
      <c r="B239" s="22"/>
      <c r="C239" s="89"/>
      <c r="D239" s="96"/>
      <c r="E239" s="46"/>
      <c r="F239" s="89"/>
      <c r="G239" s="99"/>
      <c r="H239" s="51"/>
      <c r="I239" s="51"/>
      <c r="J239" s="23"/>
      <c r="K239" s="92"/>
      <c r="L239" s="92"/>
      <c r="M239" s="92"/>
      <c r="N239" s="92"/>
      <c r="O239" s="46" t="str">
        <f t="shared" si="6"/>
        <v>238--////</v>
      </c>
      <c r="P239" s="46"/>
      <c r="Q239" s="84"/>
      <c r="R239" s="94"/>
      <c r="S239" s="31"/>
      <c r="T239" s="31"/>
    </row>
    <row r="240" spans="1:20" s="28" customFormat="1" ht="12.75">
      <c r="A240" s="34">
        <f t="shared" si="7"/>
        <v>239</v>
      </c>
      <c r="B240" s="22"/>
      <c r="C240" s="89"/>
      <c r="D240" s="96"/>
      <c r="E240" s="46"/>
      <c r="F240" s="89"/>
      <c r="G240" s="99"/>
      <c r="H240" s="51"/>
      <c r="I240" s="51"/>
      <c r="J240" s="23"/>
      <c r="K240" s="92"/>
      <c r="L240" s="92"/>
      <c r="M240" s="92"/>
      <c r="N240" s="92"/>
      <c r="O240" s="46" t="str">
        <f t="shared" si="6"/>
        <v>239--////</v>
      </c>
      <c r="P240" s="46"/>
      <c r="Q240" s="84"/>
      <c r="R240" s="94"/>
      <c r="S240" s="31"/>
      <c r="T240" s="31"/>
    </row>
    <row r="241" spans="1:20" s="28" customFormat="1" ht="12.75">
      <c r="A241" s="34">
        <f t="shared" si="7"/>
        <v>240</v>
      </c>
      <c r="B241" s="22"/>
      <c r="C241" s="89"/>
      <c r="D241" s="96"/>
      <c r="E241" s="46"/>
      <c r="F241" s="89"/>
      <c r="G241" s="99"/>
      <c r="H241" s="51"/>
      <c r="I241" s="51"/>
      <c r="J241" s="23"/>
      <c r="K241" s="92"/>
      <c r="L241" s="92"/>
      <c r="M241" s="92"/>
      <c r="N241" s="92"/>
      <c r="O241" s="46" t="str">
        <f t="shared" si="6"/>
        <v>240--////</v>
      </c>
      <c r="P241" s="46"/>
      <c r="Q241" s="84"/>
      <c r="R241" s="94"/>
      <c r="S241" s="31"/>
      <c r="T241" s="31"/>
    </row>
    <row r="242" spans="1:20" s="28" customFormat="1" ht="12.75">
      <c r="A242" s="34">
        <f t="shared" si="7"/>
        <v>241</v>
      </c>
      <c r="B242" s="22"/>
      <c r="C242" s="89"/>
      <c r="D242" s="96"/>
      <c r="E242" s="46"/>
      <c r="F242" s="89"/>
      <c r="G242" s="99"/>
      <c r="H242" s="51"/>
      <c r="I242" s="51"/>
      <c r="J242" s="23"/>
      <c r="K242" s="92"/>
      <c r="L242" s="92"/>
      <c r="M242" s="92"/>
      <c r="N242" s="92"/>
      <c r="O242" s="46" t="str">
        <f t="shared" si="6"/>
        <v>241--////</v>
      </c>
      <c r="P242" s="46"/>
      <c r="Q242" s="84"/>
      <c r="R242" s="94"/>
      <c r="S242" s="31"/>
      <c r="T242" s="31"/>
    </row>
    <row r="243" spans="1:20" s="28" customFormat="1" ht="12.75">
      <c r="A243" s="34">
        <f t="shared" si="7"/>
        <v>242</v>
      </c>
      <c r="B243" s="22"/>
      <c r="C243" s="89"/>
      <c r="D243" s="96"/>
      <c r="E243" s="46"/>
      <c r="F243" s="89"/>
      <c r="G243" s="99"/>
      <c r="H243" s="51"/>
      <c r="I243" s="51"/>
      <c r="J243" s="23"/>
      <c r="K243" s="92"/>
      <c r="L243" s="92"/>
      <c r="M243" s="92"/>
      <c r="N243" s="92"/>
      <c r="O243" s="46" t="str">
        <f t="shared" si="6"/>
        <v>242--////</v>
      </c>
      <c r="P243" s="46"/>
      <c r="Q243" s="84"/>
      <c r="R243" s="94"/>
      <c r="S243" s="31"/>
      <c r="T243" s="31"/>
    </row>
    <row r="244" spans="1:20" s="28" customFormat="1" ht="12.75">
      <c r="A244" s="34">
        <f t="shared" si="7"/>
        <v>243</v>
      </c>
      <c r="B244" s="22"/>
      <c r="C244" s="89"/>
      <c r="D244" s="96"/>
      <c r="E244" s="46"/>
      <c r="F244" s="89"/>
      <c r="G244" s="99"/>
      <c r="H244" s="51"/>
      <c r="I244" s="51"/>
      <c r="J244" s="23"/>
      <c r="K244" s="92"/>
      <c r="L244" s="92"/>
      <c r="M244" s="92"/>
      <c r="N244" s="92"/>
      <c r="O244" s="46" t="str">
        <f t="shared" si="6"/>
        <v>243--////</v>
      </c>
      <c r="P244" s="46"/>
      <c r="Q244" s="84"/>
      <c r="R244" s="94"/>
      <c r="S244" s="31"/>
      <c r="T244" s="31"/>
    </row>
    <row r="245" spans="1:20" s="28" customFormat="1" ht="12.75">
      <c r="A245" s="34">
        <f t="shared" si="7"/>
        <v>244</v>
      </c>
      <c r="B245" s="22"/>
      <c r="C245" s="89"/>
      <c r="D245" s="96"/>
      <c r="E245" s="46"/>
      <c r="F245" s="89"/>
      <c r="G245" s="99"/>
      <c r="H245" s="51"/>
      <c r="I245" s="51"/>
      <c r="J245" s="23"/>
      <c r="K245" s="92"/>
      <c r="L245" s="92"/>
      <c r="M245" s="92"/>
      <c r="N245" s="92"/>
      <c r="O245" s="46" t="str">
        <f t="shared" si="6"/>
        <v>244--////</v>
      </c>
      <c r="P245" s="46"/>
      <c r="Q245" s="84"/>
      <c r="R245" s="94"/>
      <c r="S245" s="31"/>
      <c r="T245" s="31"/>
    </row>
    <row r="246" spans="1:20" s="28" customFormat="1" ht="12.75">
      <c r="A246" s="34">
        <f t="shared" si="7"/>
        <v>245</v>
      </c>
      <c r="B246" s="22"/>
      <c r="C246" s="89"/>
      <c r="D246" s="96"/>
      <c r="E246" s="46"/>
      <c r="F246" s="89"/>
      <c r="G246" s="99"/>
      <c r="H246" s="51"/>
      <c r="I246" s="51"/>
      <c r="J246" s="23"/>
      <c r="K246" s="92"/>
      <c r="L246" s="92"/>
      <c r="M246" s="92"/>
      <c r="N246" s="92"/>
      <c r="O246" s="46" t="str">
        <f t="shared" si="6"/>
        <v>245--////</v>
      </c>
      <c r="P246" s="46"/>
      <c r="Q246" s="84"/>
      <c r="R246" s="94"/>
      <c r="S246" s="31"/>
      <c r="T246" s="31"/>
    </row>
    <row r="247" spans="1:20" s="28" customFormat="1" ht="12.75">
      <c r="A247" s="34">
        <f t="shared" si="7"/>
        <v>246</v>
      </c>
      <c r="B247" s="22"/>
      <c r="C247" s="89"/>
      <c r="D247" s="96"/>
      <c r="E247" s="46"/>
      <c r="F247" s="89"/>
      <c r="G247" s="99"/>
      <c r="H247" s="51"/>
      <c r="I247" s="51"/>
      <c r="J247" s="23"/>
      <c r="K247" s="92"/>
      <c r="L247" s="92"/>
      <c r="M247" s="92"/>
      <c r="N247" s="92"/>
      <c r="O247" s="46" t="str">
        <f t="shared" si="6"/>
        <v>246--////</v>
      </c>
      <c r="P247" s="46"/>
      <c r="Q247" s="84"/>
      <c r="R247" s="94"/>
      <c r="S247" s="31"/>
      <c r="T247" s="31"/>
    </row>
    <row r="248" spans="1:20" s="28" customFormat="1" ht="12.75">
      <c r="A248" s="34">
        <f t="shared" si="7"/>
        <v>247</v>
      </c>
      <c r="B248" s="22"/>
      <c r="C248" s="89"/>
      <c r="D248" s="96"/>
      <c r="E248" s="46"/>
      <c r="F248" s="89"/>
      <c r="G248" s="99"/>
      <c r="H248" s="51"/>
      <c r="I248" s="51"/>
      <c r="J248" s="23"/>
      <c r="K248" s="92"/>
      <c r="L248" s="92"/>
      <c r="M248" s="92"/>
      <c r="N248" s="92"/>
      <c r="O248" s="46" t="str">
        <f t="shared" si="6"/>
        <v>247--////</v>
      </c>
      <c r="P248" s="46"/>
      <c r="Q248" s="84"/>
      <c r="R248" s="94"/>
      <c r="S248" s="31"/>
      <c r="T248" s="31"/>
    </row>
    <row r="249" spans="1:20" s="28" customFormat="1" ht="12.75">
      <c r="A249" s="34">
        <f t="shared" si="7"/>
        <v>248</v>
      </c>
      <c r="B249" s="22"/>
      <c r="C249" s="89"/>
      <c r="D249" s="96"/>
      <c r="E249" s="46"/>
      <c r="F249" s="89"/>
      <c r="G249" s="99"/>
      <c r="H249" s="51"/>
      <c r="I249" s="51"/>
      <c r="J249" s="23"/>
      <c r="K249" s="92"/>
      <c r="L249" s="92"/>
      <c r="M249" s="92"/>
      <c r="N249" s="92"/>
      <c r="O249" s="46" t="str">
        <f t="shared" si="6"/>
        <v>248--////</v>
      </c>
      <c r="P249" s="46"/>
      <c r="Q249" s="84"/>
      <c r="R249" s="94"/>
      <c r="S249" s="31"/>
      <c r="T249" s="31"/>
    </row>
    <row r="250" spans="1:20" s="28" customFormat="1" ht="12.75">
      <c r="A250" s="34">
        <f t="shared" si="7"/>
        <v>249</v>
      </c>
      <c r="B250" s="22"/>
      <c r="C250" s="89"/>
      <c r="D250" s="96"/>
      <c r="E250" s="46"/>
      <c r="F250" s="89"/>
      <c r="G250" s="99"/>
      <c r="H250" s="51"/>
      <c r="I250" s="51"/>
      <c r="J250" s="23"/>
      <c r="K250" s="92"/>
      <c r="L250" s="92"/>
      <c r="M250" s="92"/>
      <c r="N250" s="92"/>
      <c r="O250" s="46" t="str">
        <f t="shared" si="6"/>
        <v>249--////</v>
      </c>
      <c r="P250" s="46"/>
      <c r="Q250" s="84"/>
      <c r="R250" s="94"/>
      <c r="S250" s="31"/>
      <c r="T250" s="31"/>
    </row>
    <row r="251" spans="1:20" s="28" customFormat="1" ht="12.75">
      <c r="A251" s="100">
        <f t="shared" si="7"/>
        <v>250</v>
      </c>
      <c r="B251" s="101"/>
      <c r="C251" s="102"/>
      <c r="D251" s="103"/>
      <c r="E251" s="104"/>
      <c r="F251" s="59"/>
      <c r="G251" s="105"/>
      <c r="H251" s="60"/>
      <c r="I251" s="60"/>
      <c r="J251" s="242"/>
      <c r="K251" s="106"/>
      <c r="L251" s="106"/>
      <c r="M251" s="106"/>
      <c r="N251" s="106"/>
      <c r="O251" s="59" t="str">
        <f t="shared" si="6"/>
        <v>250--////</v>
      </c>
      <c r="P251" s="59"/>
      <c r="Q251" s="84"/>
      <c r="R251" s="107"/>
      <c r="S251" s="21"/>
      <c r="T251" s="21"/>
    </row>
    <row r="252" spans="1:17" s="28" customFormat="1" ht="12.75">
      <c r="A252" s="108"/>
      <c r="D252" s="109"/>
      <c r="G252" s="110"/>
      <c r="H252" s="111"/>
      <c r="I252" s="112"/>
      <c r="J252" s="113"/>
      <c r="Q252" s="33"/>
    </row>
    <row r="253" spans="1:17" s="28" customFormat="1" ht="12.75">
      <c r="A253" s="108"/>
      <c r="D253" s="109"/>
      <c r="G253" s="110"/>
      <c r="H253" s="111"/>
      <c r="I253" s="112"/>
      <c r="J253" s="113"/>
      <c r="Q253" s="33"/>
    </row>
    <row r="254" spans="1:17" s="28" customFormat="1" ht="12.75">
      <c r="A254" s="108"/>
      <c r="D254" s="109"/>
      <c r="G254" s="110"/>
      <c r="H254" s="111"/>
      <c r="I254" s="112"/>
      <c r="J254" s="113"/>
      <c r="Q254" s="33"/>
    </row>
    <row r="255" spans="1:10" s="28" customFormat="1" ht="12.75">
      <c r="A255" s="108"/>
      <c r="D255" s="109"/>
      <c r="G255" s="110"/>
      <c r="H255" s="111"/>
      <c r="I255" s="112"/>
      <c r="J255" s="113"/>
    </row>
    <row r="256" spans="1:10" s="28" customFormat="1" ht="12.75">
      <c r="A256" s="108"/>
      <c r="D256" s="109"/>
      <c r="G256" s="110"/>
      <c r="H256" s="111"/>
      <c r="I256" s="112"/>
      <c r="J256" s="113"/>
    </row>
    <row r="257" spans="1:10" s="28" customFormat="1" ht="12.75">
      <c r="A257" s="108"/>
      <c r="D257" s="109"/>
      <c r="G257" s="110"/>
      <c r="H257" s="111"/>
      <c r="I257" s="112"/>
      <c r="J257" s="113"/>
    </row>
    <row r="258" spans="1:10" s="28" customFormat="1" ht="12.75">
      <c r="A258" s="108"/>
      <c r="D258" s="109"/>
      <c r="G258" s="110"/>
      <c r="H258" s="111"/>
      <c r="I258" s="112"/>
      <c r="J258" s="113"/>
    </row>
    <row r="259" spans="1:10" s="28" customFormat="1" ht="12.75">
      <c r="A259" s="108"/>
      <c r="D259" s="109"/>
      <c r="G259" s="110"/>
      <c r="H259" s="111"/>
      <c r="I259" s="112"/>
      <c r="J259" s="113"/>
    </row>
  </sheetData>
  <sheetProtection selectLockedCells="1" selectUnlockedCells="1"/>
  <dataValidations count="26">
    <dataValidation type="textLength" allowBlank="1" showInputMessage="1" showErrorMessage="1" prompt="Enter the locality." sqref="G252:G259">
      <formula1>0</formula1>
      <formula2>16000</formula2>
    </dataValidation>
    <dataValidation allowBlank="1" showInputMessage="1" showErrorMessage="1" prompt="Enter the latitude in decimal degrees (0.0000-90.0000) followed by N or S." sqref="H252:H259">
      <formula1>0</formula1>
      <formula2>0</formula2>
    </dataValidation>
    <dataValidation allowBlank="1" showInputMessage="1" showErrorMessage="1" prompt="Enter the longitude in decimal degrees (0.0000-180.0000) followed by E or W." sqref="I252:I259">
      <formula1>0</formula1>
      <formula2>0</formula2>
    </dataValidation>
    <dataValidation type="decimal" allowBlank="1" showInputMessage="1" showErrorMessage="1" promptTitle="Minimum Elevation (optional)" prompt="&#10;Enter the minimum distance in meters above (positive) or below sea level of this locality." sqref="K2:K251">
      <formula1>-100000</formula1>
      <formula2>100000</formula2>
    </dataValidation>
    <dataValidation type="decimal" allowBlank="1" showInputMessage="1" showErrorMessage="1" promptTitle="Maximum Elevation (optional)" prompt="&#10;Enter the maximum  distance in meters above (positive) or below sea level of this locality." sqref="L2:L251">
      <formula1>-100000</formula1>
      <formula2>100000</formula2>
    </dataValidation>
    <dataValidation type="decimal" allowBlank="1" showInputMessage="1" showErrorMessage="1" promptTitle="Minimum Depth (optional)" prompt="&#10;Enter the minimum distance in meters below the surface of the water at which the collection was made. Positive below the surface, negative above." sqref="M2:M251">
      <formula1>-1000000</formula1>
      <formula2>1000000</formula2>
    </dataValidation>
    <dataValidation type="decimal" allowBlank="1" showInputMessage="1" showErrorMessage="1" promptTitle="Maximum Depth (optional)" prompt="&#10;Enter the maximum distance in meters below the surface of the water at which the collection was made. Positive below the surface, negative above." sqref="N2:N251">
      <formula1>-100000</formula1>
      <formula2>100000</formula2>
    </dataValidation>
    <dataValidation type="decimal" allowBlank="1" showInputMessage="1" showErrorMessage="1" prompt="Estimate the coordinate precision expressed as distance in meters that corresponds to a radius around the latitude-longitude coordinates." sqref="J1 J252:J259">
      <formula1>0</formula1>
      <formula2>10000</formula2>
    </dataValidation>
    <dataValidation allowBlank="1" showInputMessage="1" showErrorMessage="1" prompt="This field is autogenerated. DO NOT change! If you see an error, fix it in the pertinent column to the left." sqref="O1 O252:O259">
      <formula1>0</formula1>
      <formula2>0</formula2>
    </dataValidation>
    <dataValidation allowBlank="1" showInputMessage="1" showErrorMessage="1" prompt="Provide reason withheld and name person to contact about possible access to the witheld data. E-mail optional.&#10; " sqref="P1:P259">
      <formula1>0</formula1>
      <formula2>0</formula2>
    </dataValidation>
    <dataValidation allowBlank="1" showInputMessage="1" showErrorMessage="1" prompt="Do not alter this column. There are sufficient numbers to input up to 250 Localities. Locality data should be entered before any specimen data is added to the specimen worksheet." sqref="A2:A259">
      <formula1>0</formula1>
      <formula2>0</formula2>
    </dataValidation>
    <dataValidation allowBlank="1" showInputMessage="1" showErrorMessage="1" prompt="Select continent/ocean from the drop-down list. You can add an item to the drop-down list in the Supporting Data sheet." sqref="B252:B259">
      <formula1>0</formula1>
      <formula2>0</formula2>
    </dataValidation>
    <dataValidation allowBlank="1" showInputMessage="1" showErrorMessage="1" prompt="Select country from the drop-down list. To add an item to the drop-down list, you need to contact the morphbank admin group." sqref="D252:D259">
      <formula1>0</formula1>
      <formula2>0</formula2>
    </dataValidation>
    <dataValidation type="list" allowBlank="1" showInputMessage="1" showErrorMessage="1" promptTitle="Country (required)" prompt="&#10;Select country from the drop-down list. &#10;&#10;HINT: To add an item to this drop-down list, you need to contact Morphbank. Use UNKNOWN as needed, for specimens w/o locality data." sqref="D3:D251">
      <formula1>Country</formula1>
      <formula2>0</formula2>
    </dataValidation>
    <dataValidation type="textLength" allowBlank="1" showInputMessage="1" showErrorMessage="1" promptTitle="Locality (required)" prompt="&#10;Free text field to enter locality details.&#10;&#10;HINT: enter UNKNOWN here for specimens w/o locality data.&#10;" sqref="G3:G251">
      <formula1>0</formula1>
      <formula2>16000</formula2>
    </dataValidation>
    <dataValidation allowBlank="1" showInputMessage="1" showErrorMessage="1" promptTitle="Latitude (optional)" prompt="&#10;Enter the latitude in decimal degrees (0.0000-90.0000) preceded by a minus (-) if needed, to indicate south of the equator.&#10;&#10;HINT: Plus sign is understood and implies N of the equator." sqref="H2:H251">
      <formula1>0</formula1>
      <formula2>0</formula2>
    </dataValidation>
    <dataValidation allowBlank="1" showInputMessage="1" showErrorMessage="1" promptTitle="Longitude (optional)" prompt="&#10;Enter the longitude in decimal degrees (0.0000-180.0000) preceded by a minus sign (-) if W of the prime meridian. A positive number implies E of the prime meridian." sqref="I3:I251">
      <formula1>0</formula1>
      <formula2>0</formula2>
    </dataValidation>
    <dataValidation type="decimal" allowBlank="1" showInputMessage="1" showErrorMessage="1" promptTitle="Coordinate Precision (optional)" prompt="&#10;Estimate the coordinate precision expressed as distance in meters that corresponds to a radius around the latitude-longitude coordinates." sqref="J2:J251">
      <formula1>0</formula1>
      <formula2>10000</formula2>
    </dataValidation>
    <dataValidation allowBlank="1" showInputMessage="1" showErrorMessage="1" promptTitle="Locality Name (do not alter)" prompt="&#10;This field is autogenerated. DO NOT change! If you see an error, fix it in the pertinent column to the left." sqref="O2:O251">
      <formula1>0</formula1>
      <formula2>0</formula2>
    </dataValidation>
    <dataValidation allowBlank="1" showInputMessage="1" showErrorMessage="1" promptTitle="County (optional)" prompt="&#10;Enter County (or township) if desired." sqref="F2:F251">
      <formula1>0</formula1>
      <formula2>0</formula2>
    </dataValidation>
    <dataValidation type="list" allowBlank="1" showInputMessage="1" showErrorMessage="1" promptTitle="Continent (required)" prompt="&#10;Select continent from the drop-down list. If a Continent value needed is missing, contact Morphbank.&#10;&#10;HINT: use UNKNOWN or Not Applicable as needed, for specimens w/o locality data." sqref="B2">
      <formula1>Continent</formula1>
      <formula2>0</formula2>
    </dataValidation>
    <dataValidation type="list" allowBlank="1" showInputMessage="1" showErrorMessage="1" promptTitle="Continent (required)" prompt="&#10;Select continent from the drop-down list. If a Continent value needed is missing, contact Morphbank.&#10;&#10;HINT: use UNKNOWN or Not Applicable as needed, for specimens w/o locality data." sqref="B3:B251">
      <formula1>Continent</formula1>
      <formula2>0</formula2>
    </dataValidation>
    <dataValidation allowBlank="1" showInputMessage="1" showErrorMessage="1" promptTitle="State or Province (opt)" prompt="&#10;Enter name of State or Province." sqref="E2:E251">
      <formula1>0</formula1>
      <formula2>0</formula2>
    </dataValidation>
    <dataValidation allowBlank="1" showInputMessage="1" showErrorMessage="1" promptTitle="Water Body (optional)" prompt="&#10;The name of the water body in which the specimen was collected, imaged or observed. Examples are: Black Sea, Indian Ocean, Bering Straits, Lake Michigan..." sqref="C2:C251">
      <formula1>0</formula1>
      <formula2>0</formula2>
    </dataValidation>
    <dataValidation type="list" allowBlank="1" showInputMessage="1" showErrorMessage="1" promptTitle="Country (required) ALL CAPS!" prompt="&#10;Select country from the drop-down list. &#10;&#10;HINT: To add an item to this drop-down list, you need to contact Morphbank. Use UNKNOWN as needed, for specimens w/o locality data." sqref="D2">
      <formula1>Country</formula1>
    </dataValidation>
    <dataValidation type="textLength" allowBlank="1" showInputMessage="1" showErrorMessage="1" promptTitle="Locality (suggested)" prompt="&#10;Free text field to enter locality details.&#10;&#10;HINT: enter UNKNOWN here for specimens w/o locality data.&#10;" sqref="G2">
      <formula1>0</formula1>
      <formula2>16000</formula2>
    </dataValidation>
  </dataValidations>
  <printOptions/>
  <pageMargins left="0.75" right="0.75" top="1" bottom="1"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250"/>
  <sheetViews>
    <sheetView zoomScale="80" zoomScaleNormal="80" zoomScalePageLayoutView="0" workbookViewId="0" topLeftCell="A1">
      <selection activeCell="A2" sqref="A2"/>
    </sheetView>
  </sheetViews>
  <sheetFormatPr defaultColWidth="9.140625" defaultRowHeight="12.75"/>
  <cols>
    <col min="1" max="1" width="14.00390625" style="0" customWidth="1"/>
    <col min="2" max="2" width="44.57421875" style="0" customWidth="1"/>
    <col min="3" max="3" width="15.00390625" style="0" customWidth="1"/>
    <col min="4" max="4" width="27.00390625" style="0" customWidth="1"/>
    <col min="5" max="5" width="31.8515625" style="0" customWidth="1"/>
    <col min="6" max="6" width="22.8515625" style="0" customWidth="1"/>
    <col min="7" max="7" width="16.57421875" style="0" customWidth="1"/>
  </cols>
  <sheetData>
    <row r="1" spans="1:9" ht="28.5" customHeight="1">
      <c r="A1" s="83" t="s">
        <v>97</v>
      </c>
      <c r="B1" s="18" t="s">
        <v>98</v>
      </c>
      <c r="C1" s="18" t="s">
        <v>99</v>
      </c>
      <c r="D1" s="18" t="s">
        <v>100</v>
      </c>
      <c r="E1" s="18" t="s">
        <v>101</v>
      </c>
      <c r="F1" s="83" t="s">
        <v>60</v>
      </c>
      <c r="G1" s="114"/>
      <c r="H1" s="31"/>
      <c r="I1" s="31"/>
    </row>
    <row r="2" spans="1:9" ht="12.75">
      <c r="A2" s="193"/>
      <c r="B2" s="194"/>
      <c r="C2" s="195"/>
      <c r="D2" s="195"/>
      <c r="E2" s="195"/>
      <c r="F2" s="196"/>
      <c r="G2" s="94"/>
      <c r="H2" s="31"/>
      <c r="I2" s="31"/>
    </row>
    <row r="3" spans="1:6" ht="12.75">
      <c r="A3" s="197"/>
      <c r="B3" s="198"/>
      <c r="C3" s="199"/>
      <c r="D3" s="199"/>
      <c r="E3" s="199"/>
      <c r="F3" s="200"/>
    </row>
    <row r="4" spans="1:6" ht="12.75">
      <c r="A4" s="197"/>
      <c r="B4" s="198"/>
      <c r="C4" s="199"/>
      <c r="D4" s="199"/>
      <c r="E4" s="199"/>
      <c r="F4" s="200"/>
    </row>
    <row r="5" spans="1:6" ht="12.75">
      <c r="A5" s="197"/>
      <c r="B5" s="198"/>
      <c r="C5" s="199"/>
      <c r="D5" s="199"/>
      <c r="E5" s="199"/>
      <c r="F5" s="200"/>
    </row>
    <row r="6" spans="1:6" ht="12.75">
      <c r="A6" s="197"/>
      <c r="B6" s="198"/>
      <c r="C6" s="199"/>
      <c r="D6" s="199"/>
      <c r="E6" s="199"/>
      <c r="F6" s="200"/>
    </row>
    <row r="7" spans="1:6" ht="12.75">
      <c r="A7" s="197"/>
      <c r="B7" s="198"/>
      <c r="C7" s="199"/>
      <c r="D7" s="199"/>
      <c r="E7" s="199"/>
      <c r="F7" s="200"/>
    </row>
    <row r="8" spans="1:6" ht="12.75">
      <c r="A8" s="197"/>
      <c r="B8" s="198"/>
      <c r="C8" s="199"/>
      <c r="D8" s="199"/>
      <c r="E8" s="199"/>
      <c r="F8" s="200"/>
    </row>
    <row r="9" spans="1:6" ht="12.75">
      <c r="A9" s="197"/>
      <c r="B9" s="198"/>
      <c r="C9" s="199"/>
      <c r="D9" s="199"/>
      <c r="E9" s="199"/>
      <c r="F9" s="200"/>
    </row>
    <row r="10" spans="1:6" ht="12.75">
      <c r="A10" s="197"/>
      <c r="B10" s="198"/>
      <c r="C10" s="199"/>
      <c r="D10" s="199"/>
      <c r="E10" s="199"/>
      <c r="F10" s="200"/>
    </row>
    <row r="11" spans="1:6" ht="12.75">
      <c r="A11" s="197"/>
      <c r="B11" s="198"/>
      <c r="C11" s="199"/>
      <c r="D11" s="199"/>
      <c r="E11" s="199"/>
      <c r="F11" s="200"/>
    </row>
    <row r="12" spans="1:6" ht="12.75">
      <c r="A12" s="197"/>
      <c r="B12" s="198"/>
      <c r="C12" s="199"/>
      <c r="D12" s="199"/>
      <c r="E12" s="199"/>
      <c r="F12" s="200"/>
    </row>
    <row r="13" spans="1:6" ht="12.75">
      <c r="A13" s="197"/>
      <c r="B13" s="198"/>
      <c r="C13" s="199"/>
      <c r="D13" s="199"/>
      <c r="E13" s="199"/>
      <c r="F13" s="200"/>
    </row>
    <row r="14" spans="1:6" ht="12.75">
      <c r="A14" s="197"/>
      <c r="B14" s="198"/>
      <c r="C14" s="199"/>
      <c r="D14" s="199"/>
      <c r="E14" s="199"/>
      <c r="F14" s="200"/>
    </row>
    <row r="15" spans="1:6" ht="12.75">
      <c r="A15" s="197"/>
      <c r="B15" s="198"/>
      <c r="C15" s="199"/>
      <c r="D15" s="199"/>
      <c r="E15" s="199"/>
      <c r="F15" s="200"/>
    </row>
    <row r="16" spans="1:6" ht="12.75">
      <c r="A16" s="197"/>
      <c r="B16" s="198"/>
      <c r="C16" s="199"/>
      <c r="D16" s="199"/>
      <c r="E16" s="199"/>
      <c r="F16" s="200"/>
    </row>
    <row r="17" spans="1:6" ht="12.75">
      <c r="A17" s="197"/>
      <c r="B17" s="198"/>
      <c r="C17" s="199"/>
      <c r="D17" s="199"/>
      <c r="E17" s="199"/>
      <c r="F17" s="200"/>
    </row>
    <row r="18" spans="1:6" ht="12.75">
      <c r="A18" s="197"/>
      <c r="B18" s="198"/>
      <c r="C18" s="199"/>
      <c r="D18" s="199"/>
      <c r="E18" s="199"/>
      <c r="F18" s="200"/>
    </row>
    <row r="19" spans="1:6" ht="12.75">
      <c r="A19" s="197"/>
      <c r="B19" s="198"/>
      <c r="C19" s="199"/>
      <c r="D19" s="199"/>
      <c r="E19" s="199"/>
      <c r="F19" s="200"/>
    </row>
    <row r="20" spans="1:6" ht="12.75">
      <c r="A20" s="197"/>
      <c r="B20" s="198"/>
      <c r="C20" s="199"/>
      <c r="D20" s="199"/>
      <c r="E20" s="199"/>
      <c r="F20" s="200"/>
    </row>
    <row r="21" spans="1:6" ht="12.75">
      <c r="A21" s="197"/>
      <c r="B21" s="198"/>
      <c r="C21" s="199"/>
      <c r="D21" s="199"/>
      <c r="E21" s="199"/>
      <c r="F21" s="200"/>
    </row>
    <row r="22" spans="1:6" ht="12.75">
      <c r="A22" s="197"/>
      <c r="B22" s="198"/>
      <c r="C22" s="199"/>
      <c r="D22" s="199"/>
      <c r="E22" s="199"/>
      <c r="F22" s="200"/>
    </row>
    <row r="23" spans="1:6" ht="12.75">
      <c r="A23" s="197"/>
      <c r="B23" s="198"/>
      <c r="C23" s="199"/>
      <c r="D23" s="199"/>
      <c r="E23" s="199"/>
      <c r="F23" s="200"/>
    </row>
    <row r="24" spans="1:6" ht="12.75">
      <c r="A24" s="197"/>
      <c r="B24" s="198"/>
      <c r="C24" s="199"/>
      <c r="D24" s="199"/>
      <c r="E24" s="199"/>
      <c r="F24" s="200"/>
    </row>
    <row r="25" spans="1:6" ht="12.75">
      <c r="A25" s="197"/>
      <c r="B25" s="198"/>
      <c r="C25" s="199"/>
      <c r="D25" s="199"/>
      <c r="E25" s="199"/>
      <c r="F25" s="200"/>
    </row>
    <row r="26" spans="1:6" ht="12.75">
      <c r="A26" s="197"/>
      <c r="B26" s="198"/>
      <c r="C26" s="199"/>
      <c r="D26" s="199"/>
      <c r="E26" s="199"/>
      <c r="F26" s="200"/>
    </row>
    <row r="27" spans="1:6" ht="12.75">
      <c r="A27" s="197"/>
      <c r="B27" s="198"/>
      <c r="C27" s="199"/>
      <c r="D27" s="199"/>
      <c r="E27" s="199"/>
      <c r="F27" s="200"/>
    </row>
    <row r="28" spans="1:6" ht="12.75">
      <c r="A28" s="197"/>
      <c r="B28" s="198"/>
      <c r="C28" s="199"/>
      <c r="D28" s="199"/>
      <c r="E28" s="199"/>
      <c r="F28" s="200"/>
    </row>
    <row r="29" spans="1:6" ht="12.75">
      <c r="A29" s="197"/>
      <c r="B29" s="198"/>
      <c r="C29" s="199"/>
      <c r="D29" s="199"/>
      <c r="E29" s="199"/>
      <c r="F29" s="200"/>
    </row>
    <row r="30" spans="1:6" ht="12.75">
      <c r="A30" s="197"/>
      <c r="B30" s="198"/>
      <c r="C30" s="199"/>
      <c r="D30" s="199"/>
      <c r="E30" s="199"/>
      <c r="F30" s="200"/>
    </row>
    <row r="31" spans="1:6" ht="12.75">
      <c r="A31" s="197"/>
      <c r="B31" s="198"/>
      <c r="C31" s="199"/>
      <c r="D31" s="199"/>
      <c r="E31" s="199"/>
      <c r="F31" s="200"/>
    </row>
    <row r="32" spans="1:6" ht="12.75">
      <c r="A32" s="197"/>
      <c r="B32" s="198"/>
      <c r="C32" s="199"/>
      <c r="D32" s="199"/>
      <c r="E32" s="199"/>
      <c r="F32" s="200"/>
    </row>
    <row r="33" spans="1:6" ht="12.75">
      <c r="A33" s="197"/>
      <c r="B33" s="198"/>
      <c r="C33" s="199"/>
      <c r="D33" s="199"/>
      <c r="E33" s="199"/>
      <c r="F33" s="200"/>
    </row>
    <row r="34" spans="1:6" ht="12.75">
      <c r="A34" s="197"/>
      <c r="B34" s="198"/>
      <c r="C34" s="199"/>
      <c r="D34" s="199"/>
      <c r="E34" s="199"/>
      <c r="F34" s="200"/>
    </row>
    <row r="35" spans="1:6" ht="12.75">
      <c r="A35" s="197"/>
      <c r="B35" s="198"/>
      <c r="C35" s="199"/>
      <c r="D35" s="199"/>
      <c r="E35" s="199"/>
      <c r="F35" s="200"/>
    </row>
    <row r="36" spans="1:6" ht="12.75">
      <c r="A36" s="197"/>
      <c r="B36" s="198"/>
      <c r="C36" s="199"/>
      <c r="D36" s="199"/>
      <c r="E36" s="199"/>
      <c r="F36" s="200"/>
    </row>
    <row r="37" spans="1:6" ht="12.75">
      <c r="A37" s="197"/>
      <c r="B37" s="198"/>
      <c r="C37" s="199"/>
      <c r="D37" s="199"/>
      <c r="E37" s="199"/>
      <c r="F37" s="200"/>
    </row>
    <row r="38" spans="1:6" ht="12.75">
      <c r="A38" s="197"/>
      <c r="B38" s="198"/>
      <c r="C38" s="199"/>
      <c r="D38" s="199"/>
      <c r="E38" s="199"/>
      <c r="F38" s="200"/>
    </row>
    <row r="39" spans="1:6" ht="12.75">
      <c r="A39" s="197"/>
      <c r="B39" s="198"/>
      <c r="C39" s="199"/>
      <c r="D39" s="199"/>
      <c r="E39" s="199"/>
      <c r="F39" s="200"/>
    </row>
    <row r="40" spans="1:6" ht="12.75">
      <c r="A40" s="197"/>
      <c r="B40" s="198"/>
      <c r="C40" s="199"/>
      <c r="D40" s="199"/>
      <c r="E40" s="199"/>
      <c r="F40" s="200"/>
    </row>
    <row r="41" spans="1:6" ht="12.75">
      <c r="A41" s="197"/>
      <c r="B41" s="198"/>
      <c r="C41" s="199"/>
      <c r="D41" s="199"/>
      <c r="E41" s="199"/>
      <c r="F41" s="200"/>
    </row>
    <row r="42" spans="1:6" ht="12.75">
      <c r="A42" s="197"/>
      <c r="B42" s="198"/>
      <c r="C42" s="199"/>
      <c r="D42" s="199"/>
      <c r="E42" s="199"/>
      <c r="F42" s="200"/>
    </row>
    <row r="43" spans="1:6" ht="12.75">
      <c r="A43" s="197"/>
      <c r="B43" s="198"/>
      <c r="C43" s="199"/>
      <c r="D43" s="199"/>
      <c r="E43" s="199"/>
      <c r="F43" s="200"/>
    </row>
    <row r="44" spans="1:6" ht="12.75">
      <c r="A44" s="197"/>
      <c r="B44" s="198"/>
      <c r="C44" s="199"/>
      <c r="D44" s="199"/>
      <c r="E44" s="199"/>
      <c r="F44" s="200"/>
    </row>
    <row r="45" spans="1:6" ht="12.75">
      <c r="A45" s="197"/>
      <c r="B45" s="198"/>
      <c r="C45" s="199"/>
      <c r="D45" s="199"/>
      <c r="E45" s="199"/>
      <c r="F45" s="200"/>
    </row>
    <row r="46" spans="1:6" ht="12.75">
      <c r="A46" s="197"/>
      <c r="B46" s="198"/>
      <c r="C46" s="199"/>
      <c r="D46" s="199"/>
      <c r="E46" s="199"/>
      <c r="F46" s="200"/>
    </row>
    <row r="47" spans="1:6" ht="12.75">
      <c r="A47" s="197"/>
      <c r="B47" s="198"/>
      <c r="C47" s="199"/>
      <c r="D47" s="199"/>
      <c r="E47" s="199"/>
      <c r="F47" s="200"/>
    </row>
    <row r="48" spans="1:6" ht="12.75">
      <c r="A48" s="197"/>
      <c r="B48" s="198"/>
      <c r="C48" s="199"/>
      <c r="D48" s="199"/>
      <c r="E48" s="199"/>
      <c r="F48" s="200"/>
    </row>
    <row r="49" spans="1:6" ht="12.75">
      <c r="A49" s="197"/>
      <c r="B49" s="198"/>
      <c r="C49" s="199"/>
      <c r="D49" s="199"/>
      <c r="E49" s="199"/>
      <c r="F49" s="200"/>
    </row>
    <row r="50" spans="1:6" ht="12.75">
      <c r="A50" s="197"/>
      <c r="B50" s="198"/>
      <c r="C50" s="199"/>
      <c r="D50" s="199"/>
      <c r="E50" s="199"/>
      <c r="F50" s="200"/>
    </row>
    <row r="51" spans="1:6" ht="12.75">
      <c r="A51" s="197"/>
      <c r="B51" s="198"/>
      <c r="C51" s="199"/>
      <c r="D51" s="199"/>
      <c r="E51" s="199"/>
      <c r="F51" s="200"/>
    </row>
    <row r="52" spans="1:6" ht="12.75">
      <c r="A52" s="197"/>
      <c r="B52" s="198"/>
      <c r="C52" s="199"/>
      <c r="D52" s="199"/>
      <c r="E52" s="199"/>
      <c r="F52" s="200"/>
    </row>
    <row r="53" spans="1:6" ht="12.75">
      <c r="A53" s="197"/>
      <c r="B53" s="198"/>
      <c r="C53" s="199"/>
      <c r="D53" s="199"/>
      <c r="E53" s="199"/>
      <c r="F53" s="200"/>
    </row>
    <row r="54" spans="1:6" ht="12.75">
      <c r="A54" s="197"/>
      <c r="B54" s="198"/>
      <c r="C54" s="199"/>
      <c r="D54" s="199"/>
      <c r="E54" s="199"/>
      <c r="F54" s="200"/>
    </row>
    <row r="55" spans="1:6" ht="12.75">
      <c r="A55" s="197"/>
      <c r="B55" s="198"/>
      <c r="C55" s="199"/>
      <c r="D55" s="199"/>
      <c r="E55" s="199"/>
      <c r="F55" s="200"/>
    </row>
    <row r="56" spans="1:6" ht="12.75">
      <c r="A56" s="197"/>
      <c r="B56" s="198"/>
      <c r="C56" s="199"/>
      <c r="D56" s="199"/>
      <c r="E56" s="199"/>
      <c r="F56" s="200"/>
    </row>
    <row r="57" spans="1:6" ht="12.75">
      <c r="A57" s="197"/>
      <c r="B57" s="198"/>
      <c r="C57" s="199"/>
      <c r="D57" s="199"/>
      <c r="E57" s="199"/>
      <c r="F57" s="200"/>
    </row>
    <row r="58" spans="1:6" ht="12.75">
      <c r="A58" s="197"/>
      <c r="B58" s="198"/>
      <c r="C58" s="199"/>
      <c r="D58" s="199"/>
      <c r="E58" s="199"/>
      <c r="F58" s="200"/>
    </row>
    <row r="59" spans="1:6" ht="12.75">
      <c r="A59" s="197"/>
      <c r="B59" s="198"/>
      <c r="C59" s="199"/>
      <c r="D59" s="199"/>
      <c r="E59" s="199"/>
      <c r="F59" s="200"/>
    </row>
    <row r="60" spans="1:6" ht="12.75">
      <c r="A60" s="197"/>
      <c r="B60" s="198"/>
      <c r="C60" s="199"/>
      <c r="D60" s="199"/>
      <c r="E60" s="199"/>
      <c r="F60" s="200"/>
    </row>
    <row r="61" spans="1:6" ht="12.75">
      <c r="A61" s="197"/>
      <c r="B61" s="198"/>
      <c r="C61" s="199"/>
      <c r="D61" s="199"/>
      <c r="E61" s="199"/>
      <c r="F61" s="200"/>
    </row>
    <row r="62" spans="1:6" ht="12.75">
      <c r="A62" s="197"/>
      <c r="B62" s="198"/>
      <c r="C62" s="199"/>
      <c r="D62" s="199"/>
      <c r="E62" s="199"/>
      <c r="F62" s="200"/>
    </row>
    <row r="63" spans="1:6" ht="12.75">
      <c r="A63" s="197"/>
      <c r="B63" s="198"/>
      <c r="C63" s="199"/>
      <c r="D63" s="199"/>
      <c r="E63" s="199"/>
      <c r="F63" s="200"/>
    </row>
    <row r="64" spans="1:6" ht="12.75">
      <c r="A64" s="197"/>
      <c r="B64" s="198"/>
      <c r="C64" s="199"/>
      <c r="D64" s="199"/>
      <c r="E64" s="199"/>
      <c r="F64" s="200"/>
    </row>
    <row r="65" spans="1:6" ht="12.75">
      <c r="A65" s="197"/>
      <c r="B65" s="198"/>
      <c r="C65" s="199"/>
      <c r="D65" s="199"/>
      <c r="E65" s="199"/>
      <c r="F65" s="200"/>
    </row>
    <row r="66" spans="1:6" ht="12.75">
      <c r="A66" s="197"/>
      <c r="B66" s="198"/>
      <c r="C66" s="199"/>
      <c r="D66" s="199"/>
      <c r="E66" s="199"/>
      <c r="F66" s="200"/>
    </row>
    <row r="67" spans="1:6" ht="12.75">
      <c r="A67" s="197"/>
      <c r="B67" s="198"/>
      <c r="C67" s="199"/>
      <c r="D67" s="199"/>
      <c r="E67" s="199"/>
      <c r="F67" s="200"/>
    </row>
    <row r="68" spans="1:6" ht="12.75">
      <c r="A68" s="197"/>
      <c r="B68" s="198"/>
      <c r="C68" s="199"/>
      <c r="D68" s="199"/>
      <c r="E68" s="199"/>
      <c r="F68" s="200"/>
    </row>
    <row r="69" spans="1:6" ht="12.75">
      <c r="A69" s="197"/>
      <c r="B69" s="198"/>
      <c r="C69" s="199"/>
      <c r="D69" s="199"/>
      <c r="E69" s="199"/>
      <c r="F69" s="200"/>
    </row>
    <row r="70" spans="1:6" ht="12.75">
      <c r="A70" s="197"/>
      <c r="B70" s="198"/>
      <c r="C70" s="199"/>
      <c r="D70" s="199"/>
      <c r="E70" s="199"/>
      <c r="F70" s="200"/>
    </row>
    <row r="71" spans="1:6" ht="12.75">
      <c r="A71" s="197"/>
      <c r="B71" s="198"/>
      <c r="C71" s="199"/>
      <c r="D71" s="199"/>
      <c r="E71" s="199"/>
      <c r="F71" s="200"/>
    </row>
    <row r="72" spans="1:6" ht="12.75">
      <c r="A72" s="197"/>
      <c r="B72" s="198"/>
      <c r="C72" s="199"/>
      <c r="D72" s="199"/>
      <c r="E72" s="199"/>
      <c r="F72" s="200"/>
    </row>
    <row r="73" spans="1:6" ht="12.75">
      <c r="A73" s="197"/>
      <c r="B73" s="198"/>
      <c r="C73" s="199"/>
      <c r="D73" s="199"/>
      <c r="E73" s="199"/>
      <c r="F73" s="200"/>
    </row>
    <row r="74" spans="1:6" ht="12.75">
      <c r="A74" s="197"/>
      <c r="B74" s="198"/>
      <c r="C74" s="199"/>
      <c r="D74" s="199"/>
      <c r="E74" s="199"/>
      <c r="F74" s="200"/>
    </row>
    <row r="75" spans="1:6" ht="12.75">
      <c r="A75" s="197"/>
      <c r="B75" s="198"/>
      <c r="C75" s="199"/>
      <c r="D75" s="199"/>
      <c r="E75" s="199"/>
      <c r="F75" s="200"/>
    </row>
    <row r="76" spans="1:6" ht="12.75">
      <c r="A76" s="197"/>
      <c r="B76" s="198"/>
      <c r="C76" s="199"/>
      <c r="D76" s="199"/>
      <c r="E76" s="199"/>
      <c r="F76" s="200"/>
    </row>
    <row r="77" spans="1:6" ht="12.75">
      <c r="A77" s="197"/>
      <c r="B77" s="198"/>
      <c r="C77" s="199"/>
      <c r="D77" s="199"/>
      <c r="E77" s="199"/>
      <c r="F77" s="200"/>
    </row>
    <row r="78" spans="1:6" ht="12.75">
      <c r="A78" s="197"/>
      <c r="B78" s="198"/>
      <c r="C78" s="199"/>
      <c r="D78" s="199"/>
      <c r="E78" s="199"/>
      <c r="F78" s="200"/>
    </row>
    <row r="79" spans="1:6" ht="12.75">
      <c r="A79" s="197"/>
      <c r="B79" s="198"/>
      <c r="C79" s="199"/>
      <c r="D79" s="199"/>
      <c r="E79" s="199"/>
      <c r="F79" s="200"/>
    </row>
    <row r="80" spans="1:6" ht="12.75">
      <c r="A80" s="197"/>
      <c r="B80" s="198"/>
      <c r="C80" s="199"/>
      <c r="D80" s="199"/>
      <c r="E80" s="199"/>
      <c r="F80" s="200"/>
    </row>
    <row r="81" spans="1:6" ht="12.75">
      <c r="A81" s="197"/>
      <c r="B81" s="198"/>
      <c r="C81" s="199"/>
      <c r="D81" s="199"/>
      <c r="E81" s="199"/>
      <c r="F81" s="200"/>
    </row>
    <row r="82" spans="1:6" ht="12.75">
      <c r="A82" s="197"/>
      <c r="B82" s="198"/>
      <c r="C82" s="199"/>
      <c r="D82" s="199"/>
      <c r="E82" s="199"/>
      <c r="F82" s="200"/>
    </row>
    <row r="83" spans="1:6" ht="12.75">
      <c r="A83" s="197"/>
      <c r="B83" s="198"/>
      <c r="C83" s="199"/>
      <c r="D83" s="199"/>
      <c r="E83" s="199"/>
      <c r="F83" s="200"/>
    </row>
    <row r="84" spans="1:6" ht="12.75">
      <c r="A84" s="197"/>
      <c r="B84" s="198"/>
      <c r="C84" s="199"/>
      <c r="D84" s="199"/>
      <c r="E84" s="199"/>
      <c r="F84" s="200"/>
    </row>
    <row r="85" spans="1:6" ht="12.75">
      <c r="A85" s="197"/>
      <c r="B85" s="198"/>
      <c r="C85" s="199"/>
      <c r="D85" s="199"/>
      <c r="E85" s="199"/>
      <c r="F85" s="200"/>
    </row>
    <row r="86" spans="1:6" ht="12.75">
      <c r="A86" s="197"/>
      <c r="B86" s="198"/>
      <c r="C86" s="199"/>
      <c r="D86" s="199"/>
      <c r="E86" s="199"/>
      <c r="F86" s="200"/>
    </row>
    <row r="87" spans="1:6" ht="12.75">
      <c r="A87" s="197"/>
      <c r="B87" s="198"/>
      <c r="C87" s="199"/>
      <c r="D87" s="199"/>
      <c r="E87" s="199"/>
      <c r="F87" s="200"/>
    </row>
    <row r="88" spans="1:6" ht="12.75">
      <c r="A88" s="197"/>
      <c r="B88" s="198"/>
      <c r="C88" s="199"/>
      <c r="D88" s="199"/>
      <c r="E88" s="199"/>
      <c r="F88" s="200"/>
    </row>
    <row r="89" spans="1:6" ht="12.75">
      <c r="A89" s="197"/>
      <c r="B89" s="198"/>
      <c r="C89" s="199"/>
      <c r="D89" s="199"/>
      <c r="E89" s="199"/>
      <c r="F89" s="200"/>
    </row>
    <row r="90" spans="1:6" ht="12.75">
      <c r="A90" s="197"/>
      <c r="B90" s="198"/>
      <c r="C90" s="199"/>
      <c r="D90" s="199"/>
      <c r="E90" s="199"/>
      <c r="F90" s="200"/>
    </row>
    <row r="91" spans="1:6" ht="12.75">
      <c r="A91" s="197"/>
      <c r="B91" s="198"/>
      <c r="C91" s="199"/>
      <c r="D91" s="199"/>
      <c r="E91" s="199"/>
      <c r="F91" s="200"/>
    </row>
    <row r="92" spans="1:6" ht="12.75">
      <c r="A92" s="197"/>
      <c r="B92" s="198"/>
      <c r="C92" s="199"/>
      <c r="D92" s="199"/>
      <c r="E92" s="199"/>
      <c r="F92" s="200"/>
    </row>
    <row r="93" spans="1:6" ht="12.75">
      <c r="A93" s="197"/>
      <c r="B93" s="198"/>
      <c r="C93" s="199"/>
      <c r="D93" s="199"/>
      <c r="E93" s="199"/>
      <c r="F93" s="200"/>
    </row>
    <row r="94" spans="1:6" ht="12.75">
      <c r="A94" s="197"/>
      <c r="B94" s="198"/>
      <c r="C94" s="199"/>
      <c r="D94" s="199"/>
      <c r="E94" s="199"/>
      <c r="F94" s="200"/>
    </row>
    <row r="95" spans="1:6" ht="12.75">
      <c r="A95" s="197"/>
      <c r="B95" s="198"/>
      <c r="C95" s="199"/>
      <c r="D95" s="199"/>
      <c r="E95" s="199"/>
      <c r="F95" s="200"/>
    </row>
    <row r="96" spans="1:6" ht="12.75">
      <c r="A96" s="197"/>
      <c r="B96" s="198"/>
      <c r="C96" s="199"/>
      <c r="D96" s="199"/>
      <c r="E96" s="199"/>
      <c r="F96" s="200"/>
    </row>
    <row r="97" spans="1:6" ht="12.75">
      <c r="A97" s="197"/>
      <c r="B97" s="198"/>
      <c r="C97" s="199"/>
      <c r="D97" s="199"/>
      <c r="E97" s="199"/>
      <c r="F97" s="200"/>
    </row>
    <row r="98" spans="1:6" ht="12.75">
      <c r="A98" s="197"/>
      <c r="B98" s="198"/>
      <c r="C98" s="199"/>
      <c r="D98" s="199"/>
      <c r="E98" s="199"/>
      <c r="F98" s="200"/>
    </row>
    <row r="99" spans="1:6" ht="12.75">
      <c r="A99" s="197"/>
      <c r="B99" s="198"/>
      <c r="C99" s="199"/>
      <c r="D99" s="199"/>
      <c r="E99" s="199"/>
      <c r="F99" s="200"/>
    </row>
    <row r="100" spans="1:6" ht="12.75">
      <c r="A100" s="197"/>
      <c r="B100" s="198"/>
      <c r="C100" s="199"/>
      <c r="D100" s="199"/>
      <c r="E100" s="199"/>
      <c r="F100" s="200"/>
    </row>
    <row r="101" spans="1:6" ht="12.75">
      <c r="A101" s="197"/>
      <c r="B101" s="198"/>
      <c r="C101" s="199"/>
      <c r="D101" s="199"/>
      <c r="E101" s="199"/>
      <c r="F101" s="200"/>
    </row>
    <row r="102" spans="1:6" ht="12.75">
      <c r="A102" s="197"/>
      <c r="B102" s="198"/>
      <c r="C102" s="199"/>
      <c r="D102" s="199"/>
      <c r="E102" s="199"/>
      <c r="F102" s="200"/>
    </row>
    <row r="103" spans="1:6" ht="12.75">
      <c r="A103" s="197"/>
      <c r="B103" s="198"/>
      <c r="C103" s="199"/>
      <c r="D103" s="199"/>
      <c r="E103" s="199"/>
      <c r="F103" s="200"/>
    </row>
    <row r="104" spans="1:6" ht="12.75">
      <c r="A104" s="197"/>
      <c r="B104" s="198"/>
      <c r="C104" s="199"/>
      <c r="D104" s="199"/>
      <c r="E104" s="199"/>
      <c r="F104" s="200"/>
    </row>
    <row r="105" spans="1:6" ht="12.75">
      <c r="A105" s="197"/>
      <c r="B105" s="198"/>
      <c r="C105" s="199"/>
      <c r="D105" s="199"/>
      <c r="E105" s="199"/>
      <c r="F105" s="200"/>
    </row>
    <row r="106" spans="1:6" ht="12.75">
      <c r="A106" s="197"/>
      <c r="B106" s="198"/>
      <c r="C106" s="199"/>
      <c r="D106" s="199"/>
      <c r="E106" s="199"/>
      <c r="F106" s="200"/>
    </row>
    <row r="107" spans="1:6" ht="12.75">
      <c r="A107" s="197"/>
      <c r="B107" s="198"/>
      <c r="C107" s="199"/>
      <c r="D107" s="199"/>
      <c r="E107" s="199"/>
      <c r="F107" s="200"/>
    </row>
    <row r="108" spans="1:6" ht="12.75">
      <c r="A108" s="197"/>
      <c r="B108" s="198"/>
      <c r="C108" s="199"/>
      <c r="D108" s="199"/>
      <c r="E108" s="199"/>
      <c r="F108" s="200"/>
    </row>
    <row r="109" spans="1:6" ht="12.75">
      <c r="A109" s="197"/>
      <c r="B109" s="198"/>
      <c r="C109" s="199"/>
      <c r="D109" s="199"/>
      <c r="E109" s="199"/>
      <c r="F109" s="200"/>
    </row>
    <row r="110" spans="1:6" ht="12.75">
      <c r="A110" s="197"/>
      <c r="B110" s="198"/>
      <c r="C110" s="199"/>
      <c r="D110" s="199"/>
      <c r="E110" s="199"/>
      <c r="F110" s="200"/>
    </row>
    <row r="111" spans="1:6" ht="12.75">
      <c r="A111" s="197"/>
      <c r="B111" s="198"/>
      <c r="C111" s="199"/>
      <c r="D111" s="199"/>
      <c r="E111" s="199"/>
      <c r="F111" s="200"/>
    </row>
    <row r="112" spans="1:6" ht="12.75">
      <c r="A112" s="197"/>
      <c r="B112" s="198"/>
      <c r="C112" s="199"/>
      <c r="D112" s="199"/>
      <c r="E112" s="199"/>
      <c r="F112" s="200"/>
    </row>
    <row r="113" spans="1:6" ht="12.75">
      <c r="A113" s="197"/>
      <c r="B113" s="198"/>
      <c r="C113" s="199"/>
      <c r="D113" s="199"/>
      <c r="E113" s="199"/>
      <c r="F113" s="200"/>
    </row>
    <row r="114" spans="1:6" ht="12.75">
      <c r="A114" s="197"/>
      <c r="B114" s="198"/>
      <c r="C114" s="199"/>
      <c r="D114" s="199"/>
      <c r="E114" s="199"/>
      <c r="F114" s="200"/>
    </row>
    <row r="115" spans="1:6" ht="12.75">
      <c r="A115" s="197"/>
      <c r="B115" s="198"/>
      <c r="C115" s="199"/>
      <c r="D115" s="199"/>
      <c r="E115" s="199"/>
      <c r="F115" s="200"/>
    </row>
    <row r="116" spans="1:6" ht="12.75">
      <c r="A116" s="197"/>
      <c r="B116" s="198"/>
      <c r="C116" s="199"/>
      <c r="D116" s="199"/>
      <c r="E116" s="199"/>
      <c r="F116" s="200"/>
    </row>
    <row r="117" spans="1:6" ht="12.75">
      <c r="A117" s="197"/>
      <c r="B117" s="198"/>
      <c r="C117" s="199"/>
      <c r="D117" s="199"/>
      <c r="E117" s="199"/>
      <c r="F117" s="200"/>
    </row>
    <row r="118" spans="1:6" ht="12.75">
      <c r="A118" s="197"/>
      <c r="B118" s="198"/>
      <c r="C118" s="199"/>
      <c r="D118" s="199"/>
      <c r="E118" s="199"/>
      <c r="F118" s="200"/>
    </row>
    <row r="119" spans="1:6" ht="12.75">
      <c r="A119" s="197"/>
      <c r="B119" s="198"/>
      <c r="C119" s="199"/>
      <c r="D119" s="199"/>
      <c r="E119" s="199"/>
      <c r="F119" s="200"/>
    </row>
    <row r="120" spans="1:6" ht="12.75">
      <c r="A120" s="197"/>
      <c r="B120" s="198"/>
      <c r="C120" s="199"/>
      <c r="D120" s="199"/>
      <c r="E120" s="199"/>
      <c r="F120" s="200"/>
    </row>
    <row r="121" spans="1:6" ht="12.75">
      <c r="A121" s="197"/>
      <c r="B121" s="198"/>
      <c r="C121" s="199"/>
      <c r="D121" s="199"/>
      <c r="E121" s="199"/>
      <c r="F121" s="200"/>
    </row>
    <row r="122" spans="1:6" ht="12.75">
      <c r="A122" s="197"/>
      <c r="B122" s="198"/>
      <c r="C122" s="199"/>
      <c r="D122" s="199"/>
      <c r="E122" s="199"/>
      <c r="F122" s="200"/>
    </row>
    <row r="123" spans="1:6" ht="12.75">
      <c r="A123" s="197"/>
      <c r="B123" s="198"/>
      <c r="C123" s="199"/>
      <c r="D123" s="199"/>
      <c r="E123" s="199"/>
      <c r="F123" s="200"/>
    </row>
    <row r="124" spans="1:6" ht="12.75">
      <c r="A124" s="197"/>
      <c r="B124" s="198"/>
      <c r="C124" s="199"/>
      <c r="D124" s="199"/>
      <c r="E124" s="199"/>
      <c r="F124" s="200"/>
    </row>
    <row r="125" spans="1:6" ht="12.75">
      <c r="A125" s="197"/>
      <c r="B125" s="198"/>
      <c r="C125" s="199"/>
      <c r="D125" s="199"/>
      <c r="E125" s="199"/>
      <c r="F125" s="200"/>
    </row>
    <row r="126" spans="1:6" ht="12.75">
      <c r="A126" s="197"/>
      <c r="B126" s="198"/>
      <c r="C126" s="199"/>
      <c r="D126" s="199"/>
      <c r="E126" s="199"/>
      <c r="F126" s="200"/>
    </row>
    <row r="127" spans="1:6" ht="12.75">
      <c r="A127" s="197"/>
      <c r="B127" s="198"/>
      <c r="C127" s="199"/>
      <c r="D127" s="199"/>
      <c r="E127" s="199"/>
      <c r="F127" s="200"/>
    </row>
    <row r="128" spans="1:6" ht="12.75">
      <c r="A128" s="197"/>
      <c r="B128" s="198"/>
      <c r="C128" s="199"/>
      <c r="D128" s="199"/>
      <c r="E128" s="199"/>
      <c r="F128" s="200"/>
    </row>
    <row r="129" spans="1:6" ht="12.75">
      <c r="A129" s="197"/>
      <c r="B129" s="198"/>
      <c r="C129" s="199"/>
      <c r="D129" s="199"/>
      <c r="E129" s="199"/>
      <c r="F129" s="200"/>
    </row>
    <row r="130" spans="1:6" ht="12.75">
      <c r="A130" s="197"/>
      <c r="B130" s="198"/>
      <c r="C130" s="199"/>
      <c r="D130" s="199"/>
      <c r="E130" s="199"/>
      <c r="F130" s="200"/>
    </row>
    <row r="131" spans="1:6" ht="12.75">
      <c r="A131" s="197"/>
      <c r="B131" s="198"/>
      <c r="C131" s="199"/>
      <c r="D131" s="199"/>
      <c r="E131" s="199"/>
      <c r="F131" s="200"/>
    </row>
    <row r="132" spans="1:6" ht="12.75">
      <c r="A132" s="197"/>
      <c r="B132" s="198"/>
      <c r="C132" s="199"/>
      <c r="D132" s="199"/>
      <c r="E132" s="199"/>
      <c r="F132" s="200"/>
    </row>
    <row r="133" spans="1:6" ht="12.75">
      <c r="A133" s="197"/>
      <c r="B133" s="198"/>
      <c r="C133" s="199"/>
      <c r="D133" s="199"/>
      <c r="E133" s="199"/>
      <c r="F133" s="200"/>
    </row>
    <row r="134" spans="1:6" ht="12.75">
      <c r="A134" s="197"/>
      <c r="B134" s="198"/>
      <c r="C134" s="199"/>
      <c r="D134" s="199"/>
      <c r="E134" s="199"/>
      <c r="F134" s="200"/>
    </row>
    <row r="135" spans="1:6" ht="12.75">
      <c r="A135" s="197"/>
      <c r="B135" s="198"/>
      <c r="C135" s="199"/>
      <c r="D135" s="199"/>
      <c r="E135" s="199"/>
      <c r="F135" s="200"/>
    </row>
    <row r="136" spans="1:6" ht="12.75">
      <c r="A136" s="197"/>
      <c r="B136" s="198"/>
      <c r="C136" s="199"/>
      <c r="D136" s="199"/>
      <c r="E136" s="199"/>
      <c r="F136" s="200"/>
    </row>
    <row r="137" spans="1:6" ht="12.75">
      <c r="A137" s="197"/>
      <c r="B137" s="198"/>
      <c r="C137" s="199"/>
      <c r="D137" s="199"/>
      <c r="E137" s="199"/>
      <c r="F137" s="200"/>
    </row>
    <row r="138" spans="1:6" ht="12.75">
      <c r="A138" s="197"/>
      <c r="B138" s="198"/>
      <c r="C138" s="199"/>
      <c r="D138" s="199"/>
      <c r="E138" s="199"/>
      <c r="F138" s="200"/>
    </row>
    <row r="139" spans="1:6" ht="12.75">
      <c r="A139" s="197"/>
      <c r="B139" s="198"/>
      <c r="C139" s="199"/>
      <c r="D139" s="199"/>
      <c r="E139" s="199"/>
      <c r="F139" s="200"/>
    </row>
    <row r="140" spans="1:6" ht="12.75">
      <c r="A140" s="197"/>
      <c r="B140" s="198"/>
      <c r="C140" s="199"/>
      <c r="D140" s="199"/>
      <c r="E140" s="199"/>
      <c r="F140" s="200"/>
    </row>
    <row r="141" spans="1:6" ht="12.75">
      <c r="A141" s="197"/>
      <c r="B141" s="198"/>
      <c r="C141" s="199"/>
      <c r="D141" s="199"/>
      <c r="E141" s="199"/>
      <c r="F141" s="200"/>
    </row>
    <row r="142" spans="1:6" ht="12.75">
      <c r="A142" s="197"/>
      <c r="B142" s="198"/>
      <c r="C142" s="199"/>
      <c r="D142" s="199"/>
      <c r="E142" s="199"/>
      <c r="F142" s="200"/>
    </row>
    <row r="143" spans="1:6" ht="12.75">
      <c r="A143" s="197"/>
      <c r="B143" s="198"/>
      <c r="C143" s="199"/>
      <c r="D143" s="199"/>
      <c r="E143" s="199"/>
      <c r="F143" s="200"/>
    </row>
    <row r="144" spans="1:6" ht="12.75">
      <c r="A144" s="197"/>
      <c r="B144" s="198"/>
      <c r="C144" s="199"/>
      <c r="D144" s="199"/>
      <c r="E144" s="199"/>
      <c r="F144" s="200"/>
    </row>
    <row r="145" spans="1:6" ht="12.75">
      <c r="A145" s="197"/>
      <c r="B145" s="198"/>
      <c r="C145" s="199"/>
      <c r="D145" s="199"/>
      <c r="E145" s="199"/>
      <c r="F145" s="200"/>
    </row>
    <row r="146" spans="1:6" ht="12.75">
      <c r="A146" s="197"/>
      <c r="B146" s="198"/>
      <c r="C146" s="199"/>
      <c r="D146" s="199"/>
      <c r="E146" s="199"/>
      <c r="F146" s="200"/>
    </row>
    <row r="147" spans="1:6" ht="12.75">
      <c r="A147" s="197"/>
      <c r="B147" s="198"/>
      <c r="C147" s="199"/>
      <c r="D147" s="199"/>
      <c r="E147" s="199"/>
      <c r="F147" s="200"/>
    </row>
    <row r="148" spans="1:6" ht="12.75">
      <c r="A148" s="197"/>
      <c r="B148" s="198"/>
      <c r="C148" s="199"/>
      <c r="D148" s="199"/>
      <c r="E148" s="199"/>
      <c r="F148" s="200"/>
    </row>
    <row r="149" spans="1:6" ht="12.75">
      <c r="A149" s="197"/>
      <c r="B149" s="198"/>
      <c r="C149" s="199"/>
      <c r="D149" s="199"/>
      <c r="E149" s="199"/>
      <c r="F149" s="200"/>
    </row>
    <row r="150" spans="1:6" ht="12.75">
      <c r="A150" s="197"/>
      <c r="B150" s="198"/>
      <c r="C150" s="199"/>
      <c r="D150" s="199"/>
      <c r="E150" s="199"/>
      <c r="F150" s="200"/>
    </row>
    <row r="151" spans="1:6" ht="12.75">
      <c r="A151" s="197"/>
      <c r="B151" s="198"/>
      <c r="C151" s="199"/>
      <c r="D151" s="199"/>
      <c r="E151" s="199"/>
      <c r="F151" s="200"/>
    </row>
    <row r="152" spans="1:6" ht="12.75">
      <c r="A152" s="197"/>
      <c r="B152" s="198"/>
      <c r="C152" s="199"/>
      <c r="D152" s="199"/>
      <c r="E152" s="199"/>
      <c r="F152" s="200"/>
    </row>
    <row r="153" spans="1:6" ht="12.75">
      <c r="A153" s="197"/>
      <c r="B153" s="198"/>
      <c r="C153" s="199"/>
      <c r="D153" s="199"/>
      <c r="E153" s="199"/>
      <c r="F153" s="200"/>
    </row>
    <row r="154" spans="1:6" ht="12.75">
      <c r="A154" s="197"/>
      <c r="B154" s="198"/>
      <c r="C154" s="199"/>
      <c r="D154" s="199"/>
      <c r="E154" s="199"/>
      <c r="F154" s="200"/>
    </row>
    <row r="155" spans="1:6" ht="12.75">
      <c r="A155" s="197"/>
      <c r="B155" s="198"/>
      <c r="C155" s="199"/>
      <c r="D155" s="199"/>
      <c r="E155" s="199"/>
      <c r="F155" s="200"/>
    </row>
    <row r="156" spans="1:6" ht="12.75">
      <c r="A156" s="197"/>
      <c r="B156" s="198"/>
      <c r="C156" s="199"/>
      <c r="D156" s="199"/>
      <c r="E156" s="199"/>
      <c r="F156" s="200"/>
    </row>
    <row r="157" spans="1:6" ht="12.75">
      <c r="A157" s="197"/>
      <c r="B157" s="198"/>
      <c r="C157" s="199"/>
      <c r="D157" s="199"/>
      <c r="E157" s="199"/>
      <c r="F157" s="200"/>
    </row>
    <row r="158" spans="1:6" ht="12.75">
      <c r="A158" s="197"/>
      <c r="B158" s="198"/>
      <c r="C158" s="199"/>
      <c r="D158" s="199"/>
      <c r="E158" s="199"/>
      <c r="F158" s="200"/>
    </row>
    <row r="159" spans="1:6" ht="12.75">
      <c r="A159" s="197"/>
      <c r="B159" s="198"/>
      <c r="C159" s="199"/>
      <c r="D159" s="199"/>
      <c r="E159" s="199"/>
      <c r="F159" s="200"/>
    </row>
    <row r="160" spans="1:6" ht="12.75">
      <c r="A160" s="197"/>
      <c r="B160" s="198"/>
      <c r="C160" s="199"/>
      <c r="D160" s="199"/>
      <c r="E160" s="199"/>
      <c r="F160" s="200"/>
    </row>
    <row r="161" spans="1:6" ht="12.75">
      <c r="A161" s="197"/>
      <c r="B161" s="198"/>
      <c r="C161" s="199"/>
      <c r="D161" s="199"/>
      <c r="E161" s="199"/>
      <c r="F161" s="200"/>
    </row>
    <row r="162" spans="1:6" ht="12.75">
      <c r="A162" s="197"/>
      <c r="B162" s="198"/>
      <c r="C162" s="199"/>
      <c r="D162" s="199"/>
      <c r="E162" s="199"/>
      <c r="F162" s="200"/>
    </row>
    <row r="163" spans="1:6" ht="12.75">
      <c r="A163" s="197"/>
      <c r="B163" s="198"/>
      <c r="C163" s="199"/>
      <c r="D163" s="199"/>
      <c r="E163" s="199"/>
      <c r="F163" s="200"/>
    </row>
    <row r="164" spans="1:6" ht="12.75">
      <c r="A164" s="197"/>
      <c r="B164" s="198"/>
      <c r="C164" s="199"/>
      <c r="D164" s="199"/>
      <c r="E164" s="199"/>
      <c r="F164" s="200"/>
    </row>
    <row r="165" spans="1:6" ht="12.75">
      <c r="A165" s="197"/>
      <c r="B165" s="198"/>
      <c r="C165" s="199"/>
      <c r="D165" s="199"/>
      <c r="E165" s="199"/>
      <c r="F165" s="200"/>
    </row>
    <row r="166" spans="1:6" ht="12.75">
      <c r="A166" s="197"/>
      <c r="B166" s="198"/>
      <c r="C166" s="199"/>
      <c r="D166" s="199"/>
      <c r="E166" s="199"/>
      <c r="F166" s="200"/>
    </row>
    <row r="167" spans="1:6" ht="12.75">
      <c r="A167" s="197"/>
      <c r="B167" s="198"/>
      <c r="C167" s="199"/>
      <c r="D167" s="199"/>
      <c r="E167" s="199"/>
      <c r="F167" s="200"/>
    </row>
    <row r="168" spans="1:6" ht="12.75">
      <c r="A168" s="197"/>
      <c r="B168" s="198"/>
      <c r="C168" s="199"/>
      <c r="D168" s="199"/>
      <c r="E168" s="199"/>
      <c r="F168" s="200"/>
    </row>
    <row r="169" spans="1:6" ht="12.75">
      <c r="A169" s="197"/>
      <c r="B169" s="198"/>
      <c r="C169" s="199"/>
      <c r="D169" s="199"/>
      <c r="E169" s="199"/>
      <c r="F169" s="200"/>
    </row>
    <row r="170" spans="1:6" ht="12.75">
      <c r="A170" s="197"/>
      <c r="B170" s="198"/>
      <c r="C170" s="199"/>
      <c r="D170" s="199"/>
      <c r="E170" s="199"/>
      <c r="F170" s="200"/>
    </row>
    <row r="171" spans="1:6" ht="12.75">
      <c r="A171" s="197"/>
      <c r="B171" s="198"/>
      <c r="C171" s="199"/>
      <c r="D171" s="199"/>
      <c r="E171" s="199"/>
      <c r="F171" s="200"/>
    </row>
    <row r="172" spans="1:6" ht="12.75">
      <c r="A172" s="197"/>
      <c r="B172" s="198"/>
      <c r="C172" s="199"/>
      <c r="D172" s="199"/>
      <c r="E172" s="199"/>
      <c r="F172" s="200"/>
    </row>
    <row r="173" spans="1:6" ht="12.75">
      <c r="A173" s="197"/>
      <c r="B173" s="198"/>
      <c r="C173" s="199"/>
      <c r="D173" s="199"/>
      <c r="E173" s="199"/>
      <c r="F173" s="200"/>
    </row>
    <row r="174" spans="1:6" ht="12.75">
      <c r="A174" s="197"/>
      <c r="B174" s="198"/>
      <c r="C174" s="199"/>
      <c r="D174" s="199"/>
      <c r="E174" s="199"/>
      <c r="F174" s="200"/>
    </row>
    <row r="175" spans="1:6" ht="12.75">
      <c r="A175" s="197"/>
      <c r="B175" s="198"/>
      <c r="C175" s="199"/>
      <c r="D175" s="199"/>
      <c r="E175" s="199"/>
      <c r="F175" s="200"/>
    </row>
    <row r="176" spans="1:6" ht="12.75">
      <c r="A176" s="197"/>
      <c r="B176" s="198"/>
      <c r="C176" s="199"/>
      <c r="D176" s="199"/>
      <c r="E176" s="199"/>
      <c r="F176" s="200"/>
    </row>
    <row r="177" spans="1:6" ht="12.75">
      <c r="A177" s="197"/>
      <c r="B177" s="198"/>
      <c r="C177" s="199"/>
      <c r="D177" s="199"/>
      <c r="E177" s="199"/>
      <c r="F177" s="200"/>
    </row>
    <row r="178" spans="1:6" ht="12.75">
      <c r="A178" s="197"/>
      <c r="B178" s="198"/>
      <c r="C178" s="199"/>
      <c r="D178" s="199"/>
      <c r="E178" s="199"/>
      <c r="F178" s="200"/>
    </row>
    <row r="179" spans="1:6" ht="12.75">
      <c r="A179" s="197"/>
      <c r="B179" s="198"/>
      <c r="C179" s="199"/>
      <c r="D179" s="199"/>
      <c r="E179" s="199"/>
      <c r="F179" s="200"/>
    </row>
    <row r="180" spans="1:6" ht="12.75">
      <c r="A180" s="197"/>
      <c r="B180" s="198"/>
      <c r="C180" s="199"/>
      <c r="D180" s="199"/>
      <c r="E180" s="199"/>
      <c r="F180" s="200"/>
    </row>
    <row r="181" spans="1:6" ht="12.75">
      <c r="A181" s="197"/>
      <c r="B181" s="198"/>
      <c r="C181" s="199"/>
      <c r="D181" s="199"/>
      <c r="E181" s="199"/>
      <c r="F181" s="200"/>
    </row>
    <row r="182" spans="1:6" ht="12.75">
      <c r="A182" s="197"/>
      <c r="B182" s="198"/>
      <c r="C182" s="199"/>
      <c r="D182" s="199"/>
      <c r="E182" s="199"/>
      <c r="F182" s="200"/>
    </row>
    <row r="183" spans="1:6" ht="12.75">
      <c r="A183" s="197"/>
      <c r="B183" s="198"/>
      <c r="C183" s="199"/>
      <c r="D183" s="199"/>
      <c r="E183" s="199"/>
      <c r="F183" s="200"/>
    </row>
    <row r="184" spans="1:6" ht="12.75">
      <c r="A184" s="197"/>
      <c r="B184" s="198"/>
      <c r="C184" s="199"/>
      <c r="D184" s="199"/>
      <c r="E184" s="199"/>
      <c r="F184" s="200"/>
    </row>
    <row r="185" spans="1:6" ht="12.75">
      <c r="A185" s="197"/>
      <c r="B185" s="198"/>
      <c r="C185" s="199"/>
      <c r="D185" s="199"/>
      <c r="E185" s="199"/>
      <c r="F185" s="200"/>
    </row>
    <row r="186" spans="1:6" ht="12.75">
      <c r="A186" s="197"/>
      <c r="B186" s="198"/>
      <c r="C186" s="199"/>
      <c r="D186" s="199"/>
      <c r="E186" s="199"/>
      <c r="F186" s="200"/>
    </row>
    <row r="187" spans="1:6" ht="12.75">
      <c r="A187" s="197"/>
      <c r="B187" s="198"/>
      <c r="C187" s="199"/>
      <c r="D187" s="199"/>
      <c r="E187" s="199"/>
      <c r="F187" s="200"/>
    </row>
    <row r="188" spans="1:6" ht="12.75">
      <c r="A188" s="197"/>
      <c r="B188" s="198"/>
      <c r="C188" s="199"/>
      <c r="D188" s="199"/>
      <c r="E188" s="199"/>
      <c r="F188" s="200"/>
    </row>
    <row r="189" spans="1:6" ht="12.75">
      <c r="A189" s="197"/>
      <c r="B189" s="198"/>
      <c r="C189" s="199"/>
      <c r="D189" s="199"/>
      <c r="E189" s="199"/>
      <c r="F189" s="200"/>
    </row>
    <row r="190" spans="1:6" ht="12.75">
      <c r="A190" s="197"/>
      <c r="B190" s="198"/>
      <c r="C190" s="199"/>
      <c r="D190" s="199"/>
      <c r="E190" s="199"/>
      <c r="F190" s="200"/>
    </row>
    <row r="191" spans="1:6" ht="12.75">
      <c r="A191" s="197"/>
      <c r="B191" s="198"/>
      <c r="C191" s="199"/>
      <c r="D191" s="199"/>
      <c r="E191" s="199"/>
      <c r="F191" s="200"/>
    </row>
    <row r="192" spans="1:6" ht="12.75">
      <c r="A192" s="197"/>
      <c r="B192" s="198"/>
      <c r="C192" s="199"/>
      <c r="D192" s="199"/>
      <c r="E192" s="199"/>
      <c r="F192" s="200"/>
    </row>
    <row r="193" spans="1:6" ht="12.75">
      <c r="A193" s="197"/>
      <c r="B193" s="198"/>
      <c r="C193" s="199"/>
      <c r="D193" s="199"/>
      <c r="E193" s="199"/>
      <c r="F193" s="200"/>
    </row>
    <row r="194" spans="1:6" ht="12.75">
      <c r="A194" s="197"/>
      <c r="B194" s="198"/>
      <c r="C194" s="199"/>
      <c r="D194" s="199"/>
      <c r="E194" s="199"/>
      <c r="F194" s="200"/>
    </row>
    <row r="195" spans="1:6" ht="12.75">
      <c r="A195" s="197"/>
      <c r="B195" s="198"/>
      <c r="C195" s="199"/>
      <c r="D195" s="199"/>
      <c r="E195" s="199"/>
      <c r="F195" s="200"/>
    </row>
    <row r="196" spans="1:6" ht="12.75">
      <c r="A196" s="197"/>
      <c r="B196" s="198"/>
      <c r="C196" s="199"/>
      <c r="D196" s="199"/>
      <c r="E196" s="199"/>
      <c r="F196" s="200"/>
    </row>
    <row r="197" spans="1:6" ht="12.75">
      <c r="A197" s="197"/>
      <c r="B197" s="198"/>
      <c r="C197" s="199"/>
      <c r="D197" s="199"/>
      <c r="E197" s="199"/>
      <c r="F197" s="200"/>
    </row>
    <row r="198" spans="1:6" ht="12.75">
      <c r="A198" s="197"/>
      <c r="B198" s="198"/>
      <c r="C198" s="199"/>
      <c r="D198" s="199"/>
      <c r="E198" s="199"/>
      <c r="F198" s="200"/>
    </row>
    <row r="199" spans="1:6" ht="12.75">
      <c r="A199" s="197"/>
      <c r="B199" s="198"/>
      <c r="C199" s="199"/>
      <c r="D199" s="199"/>
      <c r="E199" s="199"/>
      <c r="F199" s="200"/>
    </row>
    <row r="200" spans="1:6" ht="12.75">
      <c r="A200" s="197"/>
      <c r="B200" s="198"/>
      <c r="C200" s="199"/>
      <c r="D200" s="199"/>
      <c r="E200" s="199"/>
      <c r="F200" s="200"/>
    </row>
    <row r="201" spans="1:6" ht="12.75">
      <c r="A201" s="197"/>
      <c r="B201" s="198"/>
      <c r="C201" s="199"/>
      <c r="D201" s="199"/>
      <c r="E201" s="199"/>
      <c r="F201" s="200"/>
    </row>
    <row r="202" spans="1:6" ht="12.75">
      <c r="A202" s="197"/>
      <c r="B202" s="198"/>
      <c r="C202" s="199"/>
      <c r="D202" s="199"/>
      <c r="E202" s="199"/>
      <c r="F202" s="200"/>
    </row>
    <row r="203" spans="1:6" ht="12.75">
      <c r="A203" s="197"/>
      <c r="B203" s="198"/>
      <c r="C203" s="199"/>
      <c r="D203" s="199"/>
      <c r="E203" s="199"/>
      <c r="F203" s="200"/>
    </row>
    <row r="204" spans="1:6" ht="12.75">
      <c r="A204" s="197"/>
      <c r="B204" s="198"/>
      <c r="C204" s="199"/>
      <c r="D204" s="199"/>
      <c r="E204" s="199"/>
      <c r="F204" s="200"/>
    </row>
    <row r="205" spans="1:6" ht="12.75">
      <c r="A205" s="197"/>
      <c r="B205" s="198"/>
      <c r="C205" s="199"/>
      <c r="D205" s="199"/>
      <c r="E205" s="199"/>
      <c r="F205" s="200"/>
    </row>
    <row r="206" spans="1:6" ht="12.75">
      <c r="A206" s="197"/>
      <c r="B206" s="198"/>
      <c r="C206" s="199"/>
      <c r="D206" s="199"/>
      <c r="E206" s="199"/>
      <c r="F206" s="200"/>
    </row>
    <row r="207" spans="1:6" ht="12.75">
      <c r="A207" s="197"/>
      <c r="B207" s="198"/>
      <c r="C207" s="199"/>
      <c r="D207" s="199"/>
      <c r="E207" s="199"/>
      <c r="F207" s="200"/>
    </row>
    <row r="208" spans="1:6" ht="12.75">
      <c r="A208" s="197"/>
      <c r="B208" s="198"/>
      <c r="C208" s="199"/>
      <c r="D208" s="199"/>
      <c r="E208" s="199"/>
      <c r="F208" s="200"/>
    </row>
    <row r="209" spans="1:6" ht="12.75">
      <c r="A209" s="197"/>
      <c r="B209" s="198"/>
      <c r="C209" s="199"/>
      <c r="D209" s="199"/>
      <c r="E209" s="199"/>
      <c r="F209" s="200"/>
    </row>
    <row r="210" spans="1:6" ht="12.75">
      <c r="A210" s="197"/>
      <c r="B210" s="198"/>
      <c r="C210" s="199"/>
      <c r="D210" s="199"/>
      <c r="E210" s="199"/>
      <c r="F210" s="200"/>
    </row>
    <row r="211" spans="1:6" ht="12.75">
      <c r="A211" s="197"/>
      <c r="B211" s="198"/>
      <c r="C211" s="199"/>
      <c r="D211" s="199"/>
      <c r="E211" s="199"/>
      <c r="F211" s="200"/>
    </row>
    <row r="212" spans="1:6" ht="12.75">
      <c r="A212" s="197"/>
      <c r="B212" s="198"/>
      <c r="C212" s="199"/>
      <c r="D212" s="199"/>
      <c r="E212" s="199"/>
      <c r="F212" s="200"/>
    </row>
    <row r="213" spans="1:6" ht="12.75">
      <c r="A213" s="197"/>
      <c r="B213" s="198"/>
      <c r="C213" s="199"/>
      <c r="D213" s="199"/>
      <c r="E213" s="199"/>
      <c r="F213" s="200"/>
    </row>
    <row r="214" spans="1:6" ht="12.75">
      <c r="A214" s="197"/>
      <c r="B214" s="198"/>
      <c r="C214" s="199"/>
      <c r="D214" s="199"/>
      <c r="E214" s="199"/>
      <c r="F214" s="200"/>
    </row>
    <row r="215" spans="1:6" ht="12.75">
      <c r="A215" s="197"/>
      <c r="B215" s="198"/>
      <c r="C215" s="199"/>
      <c r="D215" s="199"/>
      <c r="E215" s="199"/>
      <c r="F215" s="200"/>
    </row>
    <row r="216" spans="1:6" ht="12.75">
      <c r="A216" s="197"/>
      <c r="B216" s="198"/>
      <c r="C216" s="199"/>
      <c r="D216" s="199"/>
      <c r="E216" s="199"/>
      <c r="F216" s="200"/>
    </row>
    <row r="217" spans="1:6" ht="12.75">
      <c r="A217" s="197"/>
      <c r="B217" s="198"/>
      <c r="C217" s="199"/>
      <c r="D217" s="199"/>
      <c r="E217" s="199"/>
      <c r="F217" s="200"/>
    </row>
    <row r="218" spans="1:6" ht="12.75">
      <c r="A218" s="197"/>
      <c r="B218" s="198"/>
      <c r="C218" s="199"/>
      <c r="D218" s="199"/>
      <c r="E218" s="199"/>
      <c r="F218" s="200"/>
    </row>
    <row r="219" spans="1:6" ht="12.75">
      <c r="A219" s="197"/>
      <c r="B219" s="198"/>
      <c r="C219" s="199"/>
      <c r="D219" s="199"/>
      <c r="E219" s="199"/>
      <c r="F219" s="200"/>
    </row>
    <row r="220" spans="1:6" ht="12.75">
      <c r="A220" s="197"/>
      <c r="B220" s="198"/>
      <c r="C220" s="199"/>
      <c r="D220" s="199"/>
      <c r="E220" s="199"/>
      <c r="F220" s="200"/>
    </row>
    <row r="221" spans="1:6" ht="12.75">
      <c r="A221" s="197"/>
      <c r="B221" s="198"/>
      <c r="C221" s="199"/>
      <c r="D221" s="199"/>
      <c r="E221" s="199"/>
      <c r="F221" s="200"/>
    </row>
    <row r="222" spans="1:6" ht="12.75">
      <c r="A222" s="197"/>
      <c r="B222" s="198"/>
      <c r="C222" s="199"/>
      <c r="D222" s="199"/>
      <c r="E222" s="199"/>
      <c r="F222" s="200"/>
    </row>
    <row r="223" spans="1:6" ht="12.75">
      <c r="A223" s="197"/>
      <c r="B223" s="198"/>
      <c r="C223" s="199"/>
      <c r="D223" s="199"/>
      <c r="E223" s="199"/>
      <c r="F223" s="200"/>
    </row>
    <row r="224" spans="1:6" ht="12.75">
      <c r="A224" s="197"/>
      <c r="B224" s="198"/>
      <c r="C224" s="199"/>
      <c r="D224" s="199"/>
      <c r="E224" s="199"/>
      <c r="F224" s="200"/>
    </row>
    <row r="225" spans="1:6" ht="12.75">
      <c r="A225" s="197"/>
      <c r="B225" s="198"/>
      <c r="C225" s="199"/>
      <c r="D225" s="199"/>
      <c r="E225" s="199"/>
      <c r="F225" s="200"/>
    </row>
    <row r="226" spans="1:6" ht="12.75">
      <c r="A226" s="197"/>
      <c r="B226" s="198"/>
      <c r="C226" s="199"/>
      <c r="D226" s="199"/>
      <c r="E226" s="199"/>
      <c r="F226" s="200"/>
    </row>
    <row r="227" spans="1:6" ht="12.75">
      <c r="A227" s="197"/>
      <c r="B227" s="198"/>
      <c r="C227" s="199"/>
      <c r="D227" s="199"/>
      <c r="E227" s="199"/>
      <c r="F227" s="200"/>
    </row>
    <row r="228" spans="1:6" ht="12.75">
      <c r="A228" s="197"/>
      <c r="B228" s="198"/>
      <c r="C228" s="199"/>
      <c r="D228" s="199"/>
      <c r="E228" s="199"/>
      <c r="F228" s="200"/>
    </row>
    <row r="229" spans="1:6" ht="12.75">
      <c r="A229" s="197"/>
      <c r="B229" s="198"/>
      <c r="C229" s="199"/>
      <c r="D229" s="199"/>
      <c r="E229" s="199"/>
      <c r="F229" s="200"/>
    </row>
    <row r="230" spans="1:6" ht="12.75">
      <c r="A230" s="197"/>
      <c r="B230" s="198"/>
      <c r="C230" s="199"/>
      <c r="D230" s="199"/>
      <c r="E230" s="199"/>
      <c r="F230" s="200"/>
    </row>
    <row r="231" spans="1:6" ht="12.75">
      <c r="A231" s="197"/>
      <c r="B231" s="198"/>
      <c r="C231" s="199"/>
      <c r="D231" s="199"/>
      <c r="E231" s="199"/>
      <c r="F231" s="200"/>
    </row>
    <row r="232" spans="1:6" ht="12.75">
      <c r="A232" s="197"/>
      <c r="B232" s="198"/>
      <c r="C232" s="199"/>
      <c r="D232" s="199"/>
      <c r="E232" s="199"/>
      <c r="F232" s="200"/>
    </row>
    <row r="233" spans="1:6" ht="12.75">
      <c r="A233" s="197"/>
      <c r="B233" s="198"/>
      <c r="C233" s="199"/>
      <c r="D233" s="199"/>
      <c r="E233" s="199"/>
      <c r="F233" s="200"/>
    </row>
    <row r="234" spans="1:6" ht="12.75">
      <c r="A234" s="197"/>
      <c r="B234" s="198"/>
      <c r="C234" s="199"/>
      <c r="D234" s="199"/>
      <c r="E234" s="199"/>
      <c r="F234" s="200"/>
    </row>
    <row r="235" spans="1:6" ht="12.75">
      <c r="A235" s="197"/>
      <c r="B235" s="198"/>
      <c r="C235" s="199"/>
      <c r="D235" s="199"/>
      <c r="E235" s="199"/>
      <c r="F235" s="200"/>
    </row>
    <row r="236" spans="1:6" ht="12.75">
      <c r="A236" s="197"/>
      <c r="B236" s="198"/>
      <c r="C236" s="199"/>
      <c r="D236" s="199"/>
      <c r="E236" s="199"/>
      <c r="F236" s="200"/>
    </row>
    <row r="237" spans="1:6" ht="12.75">
      <c r="A237" s="197"/>
      <c r="B237" s="198"/>
      <c r="C237" s="199"/>
      <c r="D237" s="199"/>
      <c r="E237" s="199"/>
      <c r="F237" s="200"/>
    </row>
    <row r="238" spans="1:6" ht="12.75">
      <c r="A238" s="197"/>
      <c r="B238" s="198"/>
      <c r="C238" s="199"/>
      <c r="D238" s="199"/>
      <c r="E238" s="199"/>
      <c r="F238" s="200"/>
    </row>
    <row r="239" spans="1:6" ht="12.75">
      <c r="A239" s="197"/>
      <c r="B239" s="198"/>
      <c r="C239" s="199"/>
      <c r="D239" s="199"/>
      <c r="E239" s="199"/>
      <c r="F239" s="200"/>
    </row>
    <row r="240" spans="1:6" ht="12.75">
      <c r="A240" s="197"/>
      <c r="B240" s="198"/>
      <c r="C240" s="199"/>
      <c r="D240" s="199"/>
      <c r="E240" s="199"/>
      <c r="F240" s="200"/>
    </row>
    <row r="241" spans="1:6" ht="12.75">
      <c r="A241" s="197"/>
      <c r="B241" s="198"/>
      <c r="C241" s="199"/>
      <c r="D241" s="199"/>
      <c r="E241" s="199"/>
      <c r="F241" s="200"/>
    </row>
    <row r="242" spans="1:6" ht="12.75">
      <c r="A242" s="197"/>
      <c r="B242" s="198"/>
      <c r="C242" s="199"/>
      <c r="D242" s="199"/>
      <c r="E242" s="199"/>
      <c r="F242" s="200"/>
    </row>
    <row r="243" spans="1:6" ht="12.75">
      <c r="A243" s="197"/>
      <c r="B243" s="198"/>
      <c r="C243" s="199"/>
      <c r="D243" s="199"/>
      <c r="E243" s="199"/>
      <c r="F243" s="200"/>
    </row>
    <row r="244" spans="1:6" ht="12.75">
      <c r="A244" s="197"/>
      <c r="B244" s="198"/>
      <c r="C244" s="199"/>
      <c r="D244" s="199"/>
      <c r="E244" s="199"/>
      <c r="F244" s="200"/>
    </row>
    <row r="245" spans="1:6" ht="12.75">
      <c r="A245" s="197"/>
      <c r="B245" s="198"/>
      <c r="C245" s="199"/>
      <c r="D245" s="199"/>
      <c r="E245" s="199"/>
      <c r="F245" s="200"/>
    </row>
    <row r="246" spans="1:6" ht="12.75">
      <c r="A246" s="197"/>
      <c r="B246" s="198"/>
      <c r="C246" s="199"/>
      <c r="D246" s="199"/>
      <c r="E246" s="199"/>
      <c r="F246" s="200"/>
    </row>
    <row r="247" spans="1:6" ht="12.75">
      <c r="A247" s="197"/>
      <c r="B247" s="198"/>
      <c r="C247" s="199"/>
      <c r="D247" s="199"/>
      <c r="E247" s="199"/>
      <c r="F247" s="200"/>
    </row>
    <row r="248" spans="1:6" ht="12.75">
      <c r="A248" s="197"/>
      <c r="B248" s="198"/>
      <c r="C248" s="199"/>
      <c r="D248" s="199"/>
      <c r="E248" s="199"/>
      <c r="F248" s="200"/>
    </row>
    <row r="249" spans="1:6" ht="12.75">
      <c r="A249" s="197"/>
      <c r="B249" s="198"/>
      <c r="C249" s="199"/>
      <c r="D249" s="199"/>
      <c r="E249" s="199"/>
      <c r="F249" s="200"/>
    </row>
    <row r="250" spans="1:6" ht="12.75">
      <c r="A250" s="197"/>
      <c r="B250" s="198"/>
      <c r="C250" s="199"/>
      <c r="D250" s="199"/>
      <c r="E250" s="199"/>
      <c r="F250" s="200"/>
    </row>
  </sheetData>
  <sheetProtection selectLockedCells="1" selectUnlockedCells="1"/>
  <dataValidations count="8">
    <dataValidation allowBlank="1" showInputMessage="1" showErrorMessage="1" prompt="Enter a label to be associated with the external link. This label will display online in Morphbank." sqref="D1"/>
    <dataValidation allowBlank="1" showInputMessage="1" showErrorMessage="1" prompt="Enter additional notes related to the external link to further describe the usage of the link." sqref="F1">
      <formula1>0</formula1>
      <formula2>0</formula2>
    </dataValidation>
    <dataValidation type="list" allowBlank="1" showInputMessage="1" showErrorMessage="1" promptTitle="External Link Description" prompt="&#10;From the drop-down, choose the Image/Specimen/View/Locality for the URL to be added.&#10;&#10;HINT: the choices available in this drop-down come from the choice in the previous column." sqref="B2:B250">
      <formula1>INDIRECT(A2)</formula1>
      <formula2>0</formula2>
    </dataValidation>
    <dataValidation type="list" allowBlank="1" showInputMessage="1" showErrorMessage="1" promptTitle="External Link Type" prompt="&#10;Select a type of external link from the drop-down list. You can add an item to the drop-down list in the Supporting Data sheet." sqref="C2:C250">
      <formula1>ExternalLink</formula1>
      <formula2>0</formula2>
    </dataValidation>
    <dataValidation allowBlank="1" showInputMessage="1" showErrorMessage="1" promptTitle="Label for External Link" prompt="&#10;Enter a label to be associated with the external link url.&#10;&#10;HINT: This label will display online in Morphbank as a clickable link to the url given in the next field (External Link)." sqref="D2:D250">
      <formula1>0</formula1>
      <formula2>0</formula2>
    </dataValidation>
    <dataValidation allowBlank="1" showInputMessage="1" showErrorMessage="1" promptTitle="External Link (URL)" prompt="&#10;Enter the exact URL of the external link in http:// format." sqref="E2:E250">
      <formula1>0</formula1>
      <formula2>0</formula2>
    </dataValidation>
    <dataValidation allowBlank="1" showInputMessage="1" showErrorMessage="1" promptTitle="Notes (optional field)" prompt="&#10;If desired, enter additional notes related to the external link to further describe the usage of the link." sqref="F2:F250">
      <formula1>0</formula1>
      <formula2>0</formula2>
    </dataValidation>
    <dataValidation type="list" allowBlank="1" showErrorMessage="1" sqref="A2:A250">
      <formula1>Choices</formula1>
      <formula2>0</formula2>
    </dataValidation>
  </dataValidations>
  <printOptions/>
  <pageMargins left="0.75" right="0.75" top="1" bottom="1"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478"/>
  <sheetViews>
    <sheetView zoomScale="80" zoomScaleNormal="80" zoomScalePageLayoutView="0" workbookViewId="0" topLeftCell="A1">
      <selection activeCell="K4" sqref="K4"/>
    </sheetView>
  </sheetViews>
  <sheetFormatPr defaultColWidth="9.140625" defaultRowHeight="12.75"/>
  <cols>
    <col min="1" max="1" width="35.140625" style="17" customWidth="1"/>
    <col min="2" max="2" width="28.140625" style="0" customWidth="1"/>
    <col min="3" max="3" width="65.7109375" style="0" customWidth="1"/>
    <col min="4" max="4" width="31.7109375" style="0" customWidth="1"/>
    <col min="5" max="5" width="31.140625" style="0" customWidth="1"/>
    <col min="6" max="6" width="30.8515625" style="0" customWidth="1"/>
    <col min="7" max="8" width="18.421875" style="0" customWidth="1"/>
    <col min="9" max="9" width="25.140625" style="0" customWidth="1"/>
    <col min="10" max="10" width="18.8515625" style="0" customWidth="1"/>
    <col min="11" max="11" width="131.7109375" style="0" customWidth="1"/>
  </cols>
  <sheetData>
    <row r="1" spans="1:11" ht="19.5" customHeight="1">
      <c r="A1" s="115" t="s">
        <v>30</v>
      </c>
      <c r="B1" s="38" t="s">
        <v>31</v>
      </c>
      <c r="C1" s="83" t="s">
        <v>33</v>
      </c>
      <c r="D1" s="83" t="s">
        <v>32</v>
      </c>
      <c r="E1" s="116" t="s">
        <v>82</v>
      </c>
      <c r="F1" s="18" t="s">
        <v>34</v>
      </c>
      <c r="G1" s="38" t="s">
        <v>36</v>
      </c>
      <c r="H1" s="83" t="s">
        <v>44</v>
      </c>
      <c r="I1" s="70" t="s">
        <v>99</v>
      </c>
      <c r="J1" s="83" t="s">
        <v>10</v>
      </c>
      <c r="K1" s="116" t="s">
        <v>102</v>
      </c>
    </row>
    <row r="2" spans="1:11" ht="19.5" customHeight="1">
      <c r="A2" s="117" t="s">
        <v>103</v>
      </c>
      <c r="B2" s="74" t="s">
        <v>104</v>
      </c>
      <c r="C2" s="118" t="s">
        <v>105</v>
      </c>
      <c r="D2" s="119" t="s">
        <v>106</v>
      </c>
      <c r="E2" s="119" t="s">
        <v>107</v>
      </c>
      <c r="F2" s="118" t="s">
        <v>108</v>
      </c>
      <c r="G2" s="119" t="s">
        <v>109</v>
      </c>
      <c r="H2" s="119" t="s">
        <v>110</v>
      </c>
      <c r="I2" s="119" t="s">
        <v>111</v>
      </c>
      <c r="J2" s="75" t="s">
        <v>112</v>
      </c>
      <c r="K2" s="120" t="s">
        <v>1047</v>
      </c>
    </row>
    <row r="3" spans="1:10" ht="15">
      <c r="A3" s="117" t="s">
        <v>113</v>
      </c>
      <c r="B3" s="74" t="s">
        <v>114</v>
      </c>
      <c r="C3" s="121" t="s">
        <v>115</v>
      </c>
      <c r="D3" s="117" t="s">
        <v>116</v>
      </c>
      <c r="E3" s="117" t="s">
        <v>117</v>
      </c>
      <c r="F3" s="121" t="s">
        <v>118</v>
      </c>
      <c r="G3" s="117" t="s">
        <v>119</v>
      </c>
      <c r="H3" s="117" t="s">
        <v>120</v>
      </c>
      <c r="I3" s="117" t="s">
        <v>121</v>
      </c>
      <c r="J3" s="74" t="s">
        <v>122</v>
      </c>
    </row>
    <row r="4" spans="1:10" ht="15">
      <c r="A4" s="117" t="s">
        <v>123</v>
      </c>
      <c r="B4" s="122" t="s">
        <v>124</v>
      </c>
      <c r="C4" s="121" t="s">
        <v>125</v>
      </c>
      <c r="D4" s="117" t="s">
        <v>126</v>
      </c>
      <c r="E4" s="117" t="s">
        <v>127</v>
      </c>
      <c r="F4" s="121" t="s">
        <v>128</v>
      </c>
      <c r="G4" s="117" t="s">
        <v>129</v>
      </c>
      <c r="H4" s="117" t="s">
        <v>130</v>
      </c>
      <c r="I4" s="117" t="s">
        <v>131</v>
      </c>
      <c r="J4" s="74" t="s">
        <v>132</v>
      </c>
    </row>
    <row r="5" spans="1:10" ht="15">
      <c r="A5" s="117" t="s">
        <v>133</v>
      </c>
      <c r="B5" s="122" t="s">
        <v>134</v>
      </c>
      <c r="C5" s="121" t="s">
        <v>135</v>
      </c>
      <c r="D5" s="117" t="s">
        <v>136</v>
      </c>
      <c r="E5" s="117" t="s">
        <v>137</v>
      </c>
      <c r="F5" s="121" t="s">
        <v>138</v>
      </c>
      <c r="G5" s="117" t="s">
        <v>139</v>
      </c>
      <c r="H5" s="117" t="s">
        <v>140</v>
      </c>
      <c r="I5" s="117" t="s">
        <v>141</v>
      </c>
      <c r="J5" s="123" t="s">
        <v>11</v>
      </c>
    </row>
    <row r="6" spans="1:9" ht="15">
      <c r="A6" s="117" t="s">
        <v>142</v>
      </c>
      <c r="B6" s="74" t="s">
        <v>143</v>
      </c>
      <c r="C6" s="121" t="s">
        <v>144</v>
      </c>
      <c r="D6" s="117" t="s">
        <v>145</v>
      </c>
      <c r="E6" s="117" t="s">
        <v>146</v>
      </c>
      <c r="F6" s="121" t="s">
        <v>147</v>
      </c>
      <c r="G6" s="117" t="s">
        <v>148</v>
      </c>
      <c r="H6" s="117" t="s">
        <v>149</v>
      </c>
      <c r="I6" s="117" t="s">
        <v>150</v>
      </c>
    </row>
    <row r="7" spans="1:9" ht="15">
      <c r="A7" s="117" t="s">
        <v>151</v>
      </c>
      <c r="B7" s="74" t="s">
        <v>152</v>
      </c>
      <c r="C7" s="121" t="s">
        <v>153</v>
      </c>
      <c r="D7" s="117" t="s">
        <v>154</v>
      </c>
      <c r="E7" s="117" t="s">
        <v>155</v>
      </c>
      <c r="F7" s="121" t="s">
        <v>156</v>
      </c>
      <c r="G7" s="117" t="s">
        <v>157</v>
      </c>
      <c r="H7" s="117" t="s">
        <v>158</v>
      </c>
      <c r="I7" s="117" t="s">
        <v>159</v>
      </c>
    </row>
    <row r="8" spans="1:9" ht="15">
      <c r="A8" s="117" t="s">
        <v>160</v>
      </c>
      <c r="B8" s="74" t="s">
        <v>161</v>
      </c>
      <c r="C8" s="121" t="s">
        <v>162</v>
      </c>
      <c r="D8" s="117" t="s">
        <v>163</v>
      </c>
      <c r="E8" s="117" t="s">
        <v>164</v>
      </c>
      <c r="F8" s="121" t="s">
        <v>165</v>
      </c>
      <c r="G8" s="117" t="s">
        <v>166</v>
      </c>
      <c r="H8" s="117" t="s">
        <v>167</v>
      </c>
      <c r="I8" s="117" t="s">
        <v>168</v>
      </c>
    </row>
    <row r="9" spans="1:9" ht="15">
      <c r="A9" s="117" t="s">
        <v>169</v>
      </c>
      <c r="B9" s="74" t="s">
        <v>170</v>
      </c>
      <c r="C9" s="121" t="s">
        <v>171</v>
      </c>
      <c r="D9" s="117" t="s">
        <v>172</v>
      </c>
      <c r="E9" s="117" t="s">
        <v>173</v>
      </c>
      <c r="F9" s="121" t="s">
        <v>174</v>
      </c>
      <c r="G9" s="117" t="s">
        <v>175</v>
      </c>
      <c r="H9" s="124" t="s">
        <v>176</v>
      </c>
      <c r="I9" s="117" t="s">
        <v>177</v>
      </c>
    </row>
    <row r="10" spans="1:9" ht="15">
      <c r="A10" s="117" t="s">
        <v>178</v>
      </c>
      <c r="B10" s="117" t="s">
        <v>179</v>
      </c>
      <c r="C10" s="121" t="s">
        <v>180</v>
      </c>
      <c r="D10" s="117" t="s">
        <v>181</v>
      </c>
      <c r="E10" s="117" t="s">
        <v>182</v>
      </c>
      <c r="F10" s="121" t="s">
        <v>107</v>
      </c>
      <c r="G10" s="117" t="s">
        <v>183</v>
      </c>
      <c r="H10" s="125" t="s">
        <v>184</v>
      </c>
      <c r="I10" s="125"/>
    </row>
    <row r="11" spans="1:7" ht="15">
      <c r="A11" s="117" t="s">
        <v>185</v>
      </c>
      <c r="B11" s="117" t="s">
        <v>186</v>
      </c>
      <c r="C11" s="121" t="s">
        <v>187</v>
      </c>
      <c r="D11" s="117" t="s">
        <v>188</v>
      </c>
      <c r="E11" s="125" t="s">
        <v>189</v>
      </c>
      <c r="F11" s="126" t="s">
        <v>190</v>
      </c>
      <c r="G11" s="117" t="s">
        <v>174</v>
      </c>
    </row>
    <row r="12" spans="1:7" ht="15">
      <c r="A12" s="117" t="s">
        <v>191</v>
      </c>
      <c r="B12" s="117" t="s">
        <v>192</v>
      </c>
      <c r="C12" s="121" t="s">
        <v>193</v>
      </c>
      <c r="D12" s="117" t="s">
        <v>194</v>
      </c>
      <c r="G12" s="125" t="s">
        <v>107</v>
      </c>
    </row>
    <row r="13" spans="1:4" ht="15">
      <c r="A13" s="117" t="s">
        <v>195</v>
      </c>
      <c r="B13" s="117" t="s">
        <v>196</v>
      </c>
      <c r="C13" s="121" t="s">
        <v>197</v>
      </c>
      <c r="D13" s="117" t="s">
        <v>198</v>
      </c>
    </row>
    <row r="14" spans="1:4" ht="15">
      <c r="A14" s="117" t="s">
        <v>199</v>
      </c>
      <c r="B14" s="117" t="s">
        <v>200</v>
      </c>
      <c r="C14" s="121" t="s">
        <v>201</v>
      </c>
      <c r="D14" s="117" t="s">
        <v>202</v>
      </c>
    </row>
    <row r="15" spans="1:4" ht="15">
      <c r="A15" s="117" t="s">
        <v>203</v>
      </c>
      <c r="B15" s="117" t="s">
        <v>204</v>
      </c>
      <c r="C15" s="121" t="s">
        <v>205</v>
      </c>
      <c r="D15" s="117" t="s">
        <v>206</v>
      </c>
    </row>
    <row r="16" spans="1:4" ht="15">
      <c r="A16" s="117" t="s">
        <v>207</v>
      </c>
      <c r="B16" s="117" t="s">
        <v>208</v>
      </c>
      <c r="C16" s="121" t="s">
        <v>209</v>
      </c>
      <c r="D16" s="117" t="s">
        <v>210</v>
      </c>
    </row>
    <row r="17" spans="1:4" ht="15">
      <c r="A17" s="117" t="s">
        <v>211</v>
      </c>
      <c r="B17" s="117" t="s">
        <v>212</v>
      </c>
      <c r="C17" s="121" t="s">
        <v>213</v>
      </c>
      <c r="D17" s="125" t="s">
        <v>107</v>
      </c>
    </row>
    <row r="18" spans="1:3" ht="15">
      <c r="A18" s="117" t="s">
        <v>214</v>
      </c>
      <c r="B18" s="117" t="s">
        <v>215</v>
      </c>
      <c r="C18" s="121" t="s">
        <v>216</v>
      </c>
    </row>
    <row r="19" spans="1:3" ht="15">
      <c r="A19" s="117" t="s">
        <v>217</v>
      </c>
      <c r="B19" s="117" t="s">
        <v>218</v>
      </c>
      <c r="C19" s="121" t="s">
        <v>219</v>
      </c>
    </row>
    <row r="20" spans="1:3" ht="15">
      <c r="A20" s="117" t="s">
        <v>220</v>
      </c>
      <c r="B20" s="117" t="s">
        <v>221</v>
      </c>
      <c r="C20" s="121" t="s">
        <v>222</v>
      </c>
    </row>
    <row r="21" spans="1:3" ht="15">
      <c r="A21" s="117" t="s">
        <v>223</v>
      </c>
      <c r="B21" s="117" t="s">
        <v>224</v>
      </c>
      <c r="C21" s="121" t="s">
        <v>225</v>
      </c>
    </row>
    <row r="22" spans="1:3" ht="15">
      <c r="A22" s="117" t="s">
        <v>226</v>
      </c>
      <c r="B22" s="117" t="s">
        <v>227</v>
      </c>
      <c r="C22" s="121" t="s">
        <v>228</v>
      </c>
    </row>
    <row r="23" spans="1:3" ht="15">
      <c r="A23" s="117" t="s">
        <v>229</v>
      </c>
      <c r="B23" s="117" t="s">
        <v>230</v>
      </c>
      <c r="C23" s="121" t="s">
        <v>231</v>
      </c>
    </row>
    <row r="24" spans="1:3" ht="15">
      <c r="A24" s="117" t="s">
        <v>134</v>
      </c>
      <c r="B24" s="117" t="s">
        <v>232</v>
      </c>
      <c r="C24" s="121" t="s">
        <v>233</v>
      </c>
    </row>
    <row r="25" spans="1:3" ht="15">
      <c r="A25" s="117" t="s">
        <v>234</v>
      </c>
      <c r="B25" s="117" t="s">
        <v>235</v>
      </c>
      <c r="C25" s="121" t="s">
        <v>236</v>
      </c>
    </row>
    <row r="26" spans="1:3" ht="15">
      <c r="A26" s="117" t="s">
        <v>237</v>
      </c>
      <c r="B26" s="117" t="s">
        <v>238</v>
      </c>
      <c r="C26" s="121" t="s">
        <v>239</v>
      </c>
    </row>
    <row r="27" spans="1:3" ht="15">
      <c r="A27" s="117" t="s">
        <v>240</v>
      </c>
      <c r="B27" s="117" t="s">
        <v>241</v>
      </c>
      <c r="C27" s="121" t="s">
        <v>242</v>
      </c>
    </row>
    <row r="28" spans="1:3" ht="15">
      <c r="A28" s="117" t="s">
        <v>243</v>
      </c>
      <c r="B28" s="117" t="s">
        <v>244</v>
      </c>
      <c r="C28" s="121" t="s">
        <v>245</v>
      </c>
    </row>
    <row r="29" spans="1:3" ht="15">
      <c r="A29" s="117" t="s">
        <v>246</v>
      </c>
      <c r="B29" s="117" t="s">
        <v>216</v>
      </c>
      <c r="C29" s="121" t="s">
        <v>247</v>
      </c>
    </row>
    <row r="30" spans="1:3" ht="15">
      <c r="A30" s="117" t="s">
        <v>248</v>
      </c>
      <c r="B30" s="117" t="s">
        <v>249</v>
      </c>
      <c r="C30" s="121" t="s">
        <v>250</v>
      </c>
    </row>
    <row r="31" spans="1:3" ht="15">
      <c r="A31" s="117" t="s">
        <v>251</v>
      </c>
      <c r="B31" s="117" t="s">
        <v>252</v>
      </c>
      <c r="C31" s="121" t="s">
        <v>253</v>
      </c>
    </row>
    <row r="32" spans="1:3" ht="15">
      <c r="A32" s="117" t="s">
        <v>254</v>
      </c>
      <c r="B32" s="117" t="s">
        <v>255</v>
      </c>
      <c r="C32" s="121" t="s">
        <v>256</v>
      </c>
    </row>
    <row r="33" spans="1:3" ht="15">
      <c r="A33" s="117" t="s">
        <v>257</v>
      </c>
      <c r="B33" s="117" t="s">
        <v>258</v>
      </c>
      <c r="C33" s="121" t="s">
        <v>259</v>
      </c>
    </row>
    <row r="34" spans="1:3" ht="15">
      <c r="A34" s="117" t="s">
        <v>260</v>
      </c>
      <c r="B34" s="117" t="s">
        <v>261</v>
      </c>
      <c r="C34" s="126"/>
    </row>
    <row r="35" spans="1:2" ht="15">
      <c r="A35" s="117" t="s">
        <v>262</v>
      </c>
      <c r="B35" s="117" t="s">
        <v>263</v>
      </c>
    </row>
    <row r="36" spans="1:2" ht="15">
      <c r="A36" s="117" t="s">
        <v>264</v>
      </c>
      <c r="B36" s="117" t="s">
        <v>265</v>
      </c>
    </row>
    <row r="37" spans="1:2" ht="15">
      <c r="A37" s="117" t="s">
        <v>266</v>
      </c>
      <c r="B37" s="117" t="s">
        <v>267</v>
      </c>
    </row>
    <row r="38" spans="1:2" ht="15">
      <c r="A38" s="117" t="s">
        <v>268</v>
      </c>
      <c r="B38" s="117" t="s">
        <v>269</v>
      </c>
    </row>
    <row r="39" spans="1:2" ht="15">
      <c r="A39" s="117" t="s">
        <v>270</v>
      </c>
      <c r="B39" s="117" t="s">
        <v>271</v>
      </c>
    </row>
    <row r="40" spans="1:2" ht="15">
      <c r="A40" s="117" t="s">
        <v>272</v>
      </c>
      <c r="B40" s="117" t="s">
        <v>273</v>
      </c>
    </row>
    <row r="41" spans="1:2" ht="15">
      <c r="A41" s="117" t="s">
        <v>274</v>
      </c>
      <c r="B41" s="117" t="s">
        <v>275</v>
      </c>
    </row>
    <row r="42" spans="1:2" ht="15">
      <c r="A42" s="117" t="s">
        <v>276</v>
      </c>
      <c r="B42" s="117" t="s">
        <v>277</v>
      </c>
    </row>
    <row r="43" spans="1:2" ht="15">
      <c r="A43" s="117" t="s">
        <v>278</v>
      </c>
      <c r="B43" s="117" t="s">
        <v>279</v>
      </c>
    </row>
    <row r="44" spans="1:2" ht="15">
      <c r="A44" s="117" t="s">
        <v>280</v>
      </c>
      <c r="B44" s="117" t="s">
        <v>281</v>
      </c>
    </row>
    <row r="45" spans="1:2" ht="15">
      <c r="A45" s="117" t="s">
        <v>282</v>
      </c>
      <c r="B45" s="117" t="s">
        <v>283</v>
      </c>
    </row>
    <row r="46" spans="1:2" ht="15">
      <c r="A46" s="117" t="s">
        <v>284</v>
      </c>
      <c r="B46" s="117" t="s">
        <v>285</v>
      </c>
    </row>
    <row r="47" spans="1:2" ht="15">
      <c r="A47" s="117" t="s">
        <v>286</v>
      </c>
      <c r="B47" s="117" t="s">
        <v>287</v>
      </c>
    </row>
    <row r="48" spans="1:2" ht="15">
      <c r="A48" s="117" t="s">
        <v>288</v>
      </c>
      <c r="B48" s="117" t="s">
        <v>289</v>
      </c>
    </row>
    <row r="49" spans="1:2" ht="15">
      <c r="A49" s="117" t="s">
        <v>290</v>
      </c>
      <c r="B49" s="117" t="s">
        <v>291</v>
      </c>
    </row>
    <row r="50" spans="1:2" ht="15">
      <c r="A50" s="117" t="s">
        <v>292</v>
      </c>
      <c r="B50" s="117" t="s">
        <v>293</v>
      </c>
    </row>
    <row r="51" spans="1:2" ht="15">
      <c r="A51" s="117" t="s">
        <v>294</v>
      </c>
      <c r="B51" s="117" t="s">
        <v>295</v>
      </c>
    </row>
    <row r="52" spans="1:2" ht="15">
      <c r="A52" s="117" t="s">
        <v>296</v>
      </c>
      <c r="B52" s="117" t="s">
        <v>297</v>
      </c>
    </row>
    <row r="53" spans="1:2" ht="15">
      <c r="A53" s="117" t="s">
        <v>298</v>
      </c>
      <c r="B53" s="117" t="s">
        <v>299</v>
      </c>
    </row>
    <row r="54" spans="1:2" ht="15">
      <c r="A54" s="117" t="s">
        <v>300</v>
      </c>
      <c r="B54" s="117" t="s">
        <v>301</v>
      </c>
    </row>
    <row r="55" spans="1:2" ht="15">
      <c r="A55" s="117" t="s">
        <v>302</v>
      </c>
      <c r="B55" s="117" t="s">
        <v>303</v>
      </c>
    </row>
    <row r="56" spans="1:2" ht="15">
      <c r="A56" s="117" t="s">
        <v>304</v>
      </c>
      <c r="B56" s="117" t="s">
        <v>305</v>
      </c>
    </row>
    <row r="57" spans="1:2" ht="15">
      <c r="A57" s="117" t="s">
        <v>306</v>
      </c>
      <c r="B57" s="117" t="s">
        <v>307</v>
      </c>
    </row>
    <row r="58" spans="1:2" ht="15">
      <c r="A58" s="117" t="s">
        <v>308</v>
      </c>
      <c r="B58" s="117" t="s">
        <v>309</v>
      </c>
    </row>
    <row r="59" spans="1:2" ht="15">
      <c r="A59" s="117" t="s">
        <v>310</v>
      </c>
      <c r="B59" s="117" t="s">
        <v>311</v>
      </c>
    </row>
    <row r="60" spans="1:2" ht="15">
      <c r="A60" s="117" t="s">
        <v>312</v>
      </c>
      <c r="B60" s="117" t="s">
        <v>313</v>
      </c>
    </row>
    <row r="61" spans="1:2" ht="15">
      <c r="A61" s="117" t="s">
        <v>314</v>
      </c>
      <c r="B61" s="117" t="s">
        <v>315</v>
      </c>
    </row>
    <row r="62" spans="1:2" ht="15">
      <c r="A62" s="117" t="s">
        <v>316</v>
      </c>
      <c r="B62" s="117" t="s">
        <v>317</v>
      </c>
    </row>
    <row r="63" spans="1:2" ht="15">
      <c r="A63" s="117" t="s">
        <v>318</v>
      </c>
      <c r="B63" s="117" t="s">
        <v>319</v>
      </c>
    </row>
    <row r="64" spans="1:2" ht="15">
      <c r="A64" s="117" t="s">
        <v>320</v>
      </c>
      <c r="B64" s="117" t="s">
        <v>321</v>
      </c>
    </row>
    <row r="65" spans="1:2" ht="15">
      <c r="A65" s="117" t="s">
        <v>322</v>
      </c>
      <c r="B65" s="117" t="s">
        <v>323</v>
      </c>
    </row>
    <row r="66" spans="1:2" ht="15">
      <c r="A66" s="117" t="s">
        <v>324</v>
      </c>
      <c r="B66" s="117" t="s">
        <v>325</v>
      </c>
    </row>
    <row r="67" spans="1:2" ht="15">
      <c r="A67" s="117" t="s">
        <v>326</v>
      </c>
      <c r="B67" s="117" t="s">
        <v>327</v>
      </c>
    </row>
    <row r="68" spans="1:2" ht="15">
      <c r="A68" s="117" t="s">
        <v>328</v>
      </c>
      <c r="B68" s="117" t="s">
        <v>329</v>
      </c>
    </row>
    <row r="69" spans="1:2" ht="15">
      <c r="A69" s="117" t="s">
        <v>330</v>
      </c>
      <c r="B69" s="117" t="s">
        <v>331</v>
      </c>
    </row>
    <row r="70" spans="1:2" ht="15">
      <c r="A70" s="117" t="s">
        <v>332</v>
      </c>
      <c r="B70" s="117" t="s">
        <v>333</v>
      </c>
    </row>
    <row r="71" spans="1:2" ht="15">
      <c r="A71" s="117" t="s">
        <v>334</v>
      </c>
      <c r="B71" s="117" t="s">
        <v>335</v>
      </c>
    </row>
    <row r="72" spans="1:2" ht="15">
      <c r="A72" s="117" t="s">
        <v>336</v>
      </c>
      <c r="B72" s="117" t="s">
        <v>337</v>
      </c>
    </row>
    <row r="73" spans="1:2" ht="15">
      <c r="A73" s="117" t="s">
        <v>338</v>
      </c>
      <c r="B73" s="117" t="s">
        <v>339</v>
      </c>
    </row>
    <row r="74" spans="1:2" ht="15">
      <c r="A74" s="117" t="s">
        <v>340</v>
      </c>
      <c r="B74" s="117" t="s">
        <v>341</v>
      </c>
    </row>
    <row r="75" spans="1:2" ht="15">
      <c r="A75" s="117" t="s">
        <v>342</v>
      </c>
      <c r="B75" s="117" t="s">
        <v>343</v>
      </c>
    </row>
    <row r="76" spans="1:2" ht="15">
      <c r="A76" s="117" t="s">
        <v>344</v>
      </c>
      <c r="B76" s="117" t="s">
        <v>345</v>
      </c>
    </row>
    <row r="77" spans="1:2" ht="15">
      <c r="A77" s="117" t="s">
        <v>346</v>
      </c>
      <c r="B77" s="117" t="s">
        <v>347</v>
      </c>
    </row>
    <row r="78" spans="1:2" ht="15">
      <c r="A78" s="117" t="s">
        <v>348</v>
      </c>
      <c r="B78" s="117" t="s">
        <v>349</v>
      </c>
    </row>
    <row r="79" spans="1:2" ht="15">
      <c r="A79" s="117" t="s">
        <v>350</v>
      </c>
      <c r="B79" s="117" t="s">
        <v>351</v>
      </c>
    </row>
    <row r="80" spans="1:2" ht="15">
      <c r="A80" s="117" t="s">
        <v>352</v>
      </c>
      <c r="B80" s="117" t="s">
        <v>353</v>
      </c>
    </row>
    <row r="81" spans="1:2" ht="15">
      <c r="A81" s="117" t="s">
        <v>354</v>
      </c>
      <c r="B81" s="117" t="s">
        <v>355</v>
      </c>
    </row>
    <row r="82" spans="1:2" ht="15">
      <c r="A82" s="117" t="s">
        <v>356</v>
      </c>
      <c r="B82" s="117" t="s">
        <v>357</v>
      </c>
    </row>
    <row r="83" spans="1:2" ht="15">
      <c r="A83" s="117" t="s">
        <v>358</v>
      </c>
      <c r="B83" s="117" t="s">
        <v>359</v>
      </c>
    </row>
    <row r="84" spans="1:2" ht="15">
      <c r="A84" s="117" t="s">
        <v>360</v>
      </c>
      <c r="B84" s="117" t="s">
        <v>361</v>
      </c>
    </row>
    <row r="85" spans="1:2" ht="15">
      <c r="A85" s="117" t="s">
        <v>362</v>
      </c>
      <c r="B85" s="117" t="s">
        <v>363</v>
      </c>
    </row>
    <row r="86" spans="1:2" ht="15">
      <c r="A86" s="117" t="s">
        <v>364</v>
      </c>
      <c r="B86" s="117" t="s">
        <v>365</v>
      </c>
    </row>
    <row r="87" spans="1:2" ht="15">
      <c r="A87" s="117" t="s">
        <v>366</v>
      </c>
      <c r="B87" s="117" t="s">
        <v>367</v>
      </c>
    </row>
    <row r="88" spans="1:2" ht="15">
      <c r="A88" s="117" t="s">
        <v>368</v>
      </c>
      <c r="B88" s="117" t="s">
        <v>369</v>
      </c>
    </row>
    <row r="89" spans="1:2" ht="15">
      <c r="A89" s="117" t="s">
        <v>370</v>
      </c>
      <c r="B89" s="117" t="s">
        <v>371</v>
      </c>
    </row>
    <row r="90" spans="1:2" ht="15">
      <c r="A90" s="117" t="s">
        <v>372</v>
      </c>
      <c r="B90" s="117" t="s">
        <v>373</v>
      </c>
    </row>
    <row r="91" spans="1:2" ht="15">
      <c r="A91" s="117" t="s">
        <v>374</v>
      </c>
      <c r="B91" s="117" t="s">
        <v>375</v>
      </c>
    </row>
    <row r="92" spans="1:2" ht="15">
      <c r="A92" s="117" t="s">
        <v>376</v>
      </c>
      <c r="B92" s="117" t="s">
        <v>377</v>
      </c>
    </row>
    <row r="93" spans="1:2" ht="15">
      <c r="A93" s="117" t="s">
        <v>378</v>
      </c>
      <c r="B93" s="117" t="s">
        <v>379</v>
      </c>
    </row>
    <row r="94" spans="1:2" ht="15">
      <c r="A94" s="117" t="s">
        <v>380</v>
      </c>
      <c r="B94" s="117" t="s">
        <v>381</v>
      </c>
    </row>
    <row r="95" spans="1:2" ht="15">
      <c r="A95" s="117" t="s">
        <v>382</v>
      </c>
      <c r="B95" s="117" t="s">
        <v>383</v>
      </c>
    </row>
    <row r="96" spans="1:2" ht="15">
      <c r="A96" s="117" t="s">
        <v>384</v>
      </c>
      <c r="B96" s="117" t="s">
        <v>385</v>
      </c>
    </row>
    <row r="97" spans="1:2" ht="15">
      <c r="A97" s="117" t="s">
        <v>386</v>
      </c>
      <c r="B97" s="74" t="s">
        <v>387</v>
      </c>
    </row>
    <row r="98" spans="1:2" ht="15">
      <c r="A98" s="124" t="s">
        <v>388</v>
      </c>
      <c r="B98" s="74" t="s">
        <v>389</v>
      </c>
    </row>
    <row r="99" spans="1:2" ht="15">
      <c r="A99" s="117" t="s">
        <v>390</v>
      </c>
      <c r="B99" s="74" t="s">
        <v>391</v>
      </c>
    </row>
    <row r="100" spans="1:2" ht="15">
      <c r="A100" s="117" t="s">
        <v>392</v>
      </c>
      <c r="B100" s="74" t="s">
        <v>393</v>
      </c>
    </row>
    <row r="101" spans="1:2" ht="15">
      <c r="A101" s="117" t="s">
        <v>394</v>
      </c>
      <c r="B101" s="74" t="s">
        <v>395</v>
      </c>
    </row>
    <row r="102" spans="1:2" ht="15">
      <c r="A102" s="117" t="s">
        <v>396</v>
      </c>
      <c r="B102" s="74" t="s">
        <v>397</v>
      </c>
    </row>
    <row r="103" spans="1:2" ht="15">
      <c r="A103" s="117" t="s">
        <v>398</v>
      </c>
      <c r="B103" s="74" t="s">
        <v>399</v>
      </c>
    </row>
    <row r="104" spans="1:2" ht="15">
      <c r="A104" s="117" t="s">
        <v>400</v>
      </c>
      <c r="B104" s="74" t="s">
        <v>401</v>
      </c>
    </row>
    <row r="105" spans="1:2" ht="15">
      <c r="A105" s="117" t="s">
        <v>402</v>
      </c>
      <c r="B105" s="74" t="s">
        <v>403</v>
      </c>
    </row>
    <row r="106" spans="1:2" ht="15">
      <c r="A106" s="117" t="s">
        <v>404</v>
      </c>
      <c r="B106" s="74" t="s">
        <v>405</v>
      </c>
    </row>
    <row r="107" spans="1:2" ht="15">
      <c r="A107" s="117" t="s">
        <v>406</v>
      </c>
      <c r="B107" s="74" t="s">
        <v>407</v>
      </c>
    </row>
    <row r="108" spans="1:2" ht="15">
      <c r="A108" s="117" t="s">
        <v>408</v>
      </c>
      <c r="B108" s="74" t="s">
        <v>409</v>
      </c>
    </row>
    <row r="109" spans="1:2" ht="15">
      <c r="A109" s="117" t="s">
        <v>410</v>
      </c>
      <c r="B109" s="74" t="s">
        <v>411</v>
      </c>
    </row>
    <row r="110" spans="1:2" ht="15">
      <c r="A110" s="117" t="s">
        <v>412</v>
      </c>
      <c r="B110" s="74" t="s">
        <v>413</v>
      </c>
    </row>
    <row r="111" spans="1:2" ht="15">
      <c r="A111" s="117" t="s">
        <v>414</v>
      </c>
      <c r="B111" s="74" t="s">
        <v>415</v>
      </c>
    </row>
    <row r="112" spans="1:2" ht="15">
      <c r="A112" s="117" t="s">
        <v>416</v>
      </c>
      <c r="B112" s="74" t="s">
        <v>417</v>
      </c>
    </row>
    <row r="113" spans="1:2" ht="15">
      <c r="A113" s="117" t="s">
        <v>418</v>
      </c>
      <c r="B113" s="74" t="s">
        <v>419</v>
      </c>
    </row>
    <row r="114" spans="1:2" ht="15">
      <c r="A114" s="117" t="s">
        <v>420</v>
      </c>
      <c r="B114" s="74" t="s">
        <v>190</v>
      </c>
    </row>
    <row r="115" spans="1:2" ht="15">
      <c r="A115" s="117" t="s">
        <v>283</v>
      </c>
      <c r="B115" s="74" t="s">
        <v>421</v>
      </c>
    </row>
    <row r="116" spans="1:2" ht="15">
      <c r="A116" s="117" t="s">
        <v>422</v>
      </c>
      <c r="B116" s="74" t="s">
        <v>423</v>
      </c>
    </row>
    <row r="117" spans="1:2" ht="15">
      <c r="A117" s="117" t="s">
        <v>424</v>
      </c>
      <c r="B117" s="74" t="s">
        <v>425</v>
      </c>
    </row>
    <row r="118" spans="1:2" ht="15">
      <c r="A118" s="117" t="s">
        <v>426</v>
      </c>
      <c r="B118" s="74" t="s">
        <v>427</v>
      </c>
    </row>
    <row r="119" spans="1:2" ht="15">
      <c r="A119" s="117" t="s">
        <v>428</v>
      </c>
      <c r="B119" s="74" t="s">
        <v>429</v>
      </c>
    </row>
    <row r="120" spans="1:2" ht="15">
      <c r="A120" s="117" t="s">
        <v>430</v>
      </c>
      <c r="B120" s="74" t="s">
        <v>431</v>
      </c>
    </row>
    <row r="121" spans="1:2" ht="15">
      <c r="A121" s="117" t="s">
        <v>432</v>
      </c>
      <c r="B121" s="74" t="s">
        <v>433</v>
      </c>
    </row>
    <row r="122" spans="1:2" ht="15">
      <c r="A122" s="117" t="s">
        <v>434</v>
      </c>
      <c r="B122" s="74" t="s">
        <v>435</v>
      </c>
    </row>
    <row r="123" spans="1:2" ht="15">
      <c r="A123" s="117" t="s">
        <v>436</v>
      </c>
      <c r="B123" s="74" t="s">
        <v>437</v>
      </c>
    </row>
    <row r="124" spans="1:2" ht="15">
      <c r="A124" s="117" t="s">
        <v>438</v>
      </c>
      <c r="B124" s="74" t="s">
        <v>439</v>
      </c>
    </row>
    <row r="125" spans="1:2" ht="15">
      <c r="A125" s="117" t="s">
        <v>440</v>
      </c>
      <c r="B125" s="123" t="s">
        <v>441</v>
      </c>
    </row>
    <row r="126" ht="15">
      <c r="A126" s="117" t="s">
        <v>442</v>
      </c>
    </row>
    <row r="127" ht="15">
      <c r="A127" s="117" t="s">
        <v>443</v>
      </c>
    </row>
    <row r="128" ht="15">
      <c r="A128" s="117" t="s">
        <v>444</v>
      </c>
    </row>
    <row r="129" ht="15">
      <c r="A129" s="117" t="s">
        <v>445</v>
      </c>
    </row>
    <row r="130" ht="15">
      <c r="A130" s="117" t="s">
        <v>446</v>
      </c>
    </row>
    <row r="131" ht="15">
      <c r="A131" s="117" t="s">
        <v>447</v>
      </c>
    </row>
    <row r="132" ht="15">
      <c r="A132" s="117" t="s">
        <v>448</v>
      </c>
    </row>
    <row r="133" ht="15">
      <c r="A133" s="117" t="s">
        <v>449</v>
      </c>
    </row>
    <row r="134" ht="15">
      <c r="A134" s="117" t="s">
        <v>450</v>
      </c>
    </row>
    <row r="135" ht="15">
      <c r="A135" s="117" t="s">
        <v>451</v>
      </c>
    </row>
    <row r="136" ht="15">
      <c r="A136" s="117" t="s">
        <v>452</v>
      </c>
    </row>
    <row r="137" ht="15">
      <c r="A137" s="117" t="s">
        <v>453</v>
      </c>
    </row>
    <row r="138" ht="15">
      <c r="A138" s="117" t="s">
        <v>454</v>
      </c>
    </row>
    <row r="139" ht="15">
      <c r="A139" s="117" t="s">
        <v>455</v>
      </c>
    </row>
    <row r="140" ht="15">
      <c r="A140" s="117" t="s">
        <v>456</v>
      </c>
    </row>
    <row r="141" ht="15">
      <c r="A141" s="117" t="s">
        <v>457</v>
      </c>
    </row>
    <row r="142" ht="15">
      <c r="A142" s="117" t="s">
        <v>458</v>
      </c>
    </row>
    <row r="143" ht="15">
      <c r="A143" s="117" t="s">
        <v>459</v>
      </c>
    </row>
    <row r="144" ht="15">
      <c r="A144" s="117" t="s">
        <v>460</v>
      </c>
    </row>
    <row r="145" ht="15">
      <c r="A145" s="117" t="s">
        <v>461</v>
      </c>
    </row>
    <row r="146" ht="15">
      <c r="A146" s="117" t="s">
        <v>462</v>
      </c>
    </row>
    <row r="147" ht="15">
      <c r="A147" s="117" t="s">
        <v>463</v>
      </c>
    </row>
    <row r="148" ht="15">
      <c r="A148" s="117" t="s">
        <v>464</v>
      </c>
    </row>
    <row r="149" ht="15">
      <c r="A149" s="117" t="s">
        <v>465</v>
      </c>
    </row>
    <row r="150" ht="15">
      <c r="A150" s="117" t="s">
        <v>466</v>
      </c>
    </row>
    <row r="151" ht="15">
      <c r="A151" s="117" t="s">
        <v>467</v>
      </c>
    </row>
    <row r="152" ht="15">
      <c r="A152" s="117" t="s">
        <v>468</v>
      </c>
    </row>
    <row r="153" ht="15">
      <c r="A153" s="117" t="s">
        <v>469</v>
      </c>
    </row>
    <row r="154" ht="15">
      <c r="A154" s="117" t="s">
        <v>470</v>
      </c>
    </row>
    <row r="155" ht="15">
      <c r="A155" s="117" t="s">
        <v>471</v>
      </c>
    </row>
    <row r="156" ht="15">
      <c r="A156" s="117" t="s">
        <v>472</v>
      </c>
    </row>
    <row r="157" ht="15">
      <c r="A157" s="117" t="s">
        <v>473</v>
      </c>
    </row>
    <row r="158" ht="15">
      <c r="A158" s="117" t="s">
        <v>474</v>
      </c>
    </row>
    <row r="159" ht="15">
      <c r="A159" s="117" t="s">
        <v>475</v>
      </c>
    </row>
    <row r="160" ht="15">
      <c r="A160" s="117" t="s">
        <v>476</v>
      </c>
    </row>
    <row r="161" ht="15">
      <c r="A161" s="117" t="s">
        <v>477</v>
      </c>
    </row>
    <row r="162" ht="15">
      <c r="A162" s="117" t="s">
        <v>478</v>
      </c>
    </row>
    <row r="163" ht="15">
      <c r="A163" s="117" t="s">
        <v>479</v>
      </c>
    </row>
    <row r="164" ht="15">
      <c r="A164" s="117" t="s">
        <v>480</v>
      </c>
    </row>
    <row r="165" ht="15">
      <c r="A165" s="117" t="s">
        <v>481</v>
      </c>
    </row>
    <row r="166" ht="15">
      <c r="A166" s="117" t="s">
        <v>482</v>
      </c>
    </row>
    <row r="167" ht="15">
      <c r="A167" s="117" t="s">
        <v>483</v>
      </c>
    </row>
    <row r="168" ht="15">
      <c r="A168" s="117" t="s">
        <v>484</v>
      </c>
    </row>
    <row r="169" ht="15">
      <c r="A169" s="117" t="s">
        <v>485</v>
      </c>
    </row>
    <row r="170" ht="15">
      <c r="A170" s="117" t="s">
        <v>486</v>
      </c>
    </row>
    <row r="171" ht="15">
      <c r="A171" s="117" t="s">
        <v>487</v>
      </c>
    </row>
    <row r="172" ht="15">
      <c r="A172" s="117" t="s">
        <v>488</v>
      </c>
    </row>
    <row r="173" ht="15">
      <c r="A173" s="117" t="s">
        <v>489</v>
      </c>
    </row>
    <row r="174" ht="15">
      <c r="A174" s="117" t="s">
        <v>490</v>
      </c>
    </row>
    <row r="175" ht="15">
      <c r="A175" s="117" t="s">
        <v>491</v>
      </c>
    </row>
    <row r="176" ht="15">
      <c r="A176" s="117" t="s">
        <v>492</v>
      </c>
    </row>
    <row r="177" ht="15">
      <c r="A177" s="117" t="s">
        <v>493</v>
      </c>
    </row>
    <row r="178" ht="15">
      <c r="A178" s="117" t="s">
        <v>494</v>
      </c>
    </row>
    <row r="179" ht="15">
      <c r="A179" s="117" t="s">
        <v>495</v>
      </c>
    </row>
    <row r="180" ht="15">
      <c r="A180" s="117" t="s">
        <v>496</v>
      </c>
    </row>
    <row r="181" ht="15">
      <c r="A181" s="117" t="s">
        <v>497</v>
      </c>
    </row>
    <row r="182" ht="15">
      <c r="A182" s="117" t="s">
        <v>498</v>
      </c>
    </row>
    <row r="183" ht="15">
      <c r="A183" s="117" t="s">
        <v>499</v>
      </c>
    </row>
    <row r="184" ht="15">
      <c r="A184" s="117" t="s">
        <v>500</v>
      </c>
    </row>
    <row r="185" ht="15">
      <c r="A185" s="117" t="s">
        <v>501</v>
      </c>
    </row>
    <row r="186" ht="15">
      <c r="A186" s="117" t="s">
        <v>502</v>
      </c>
    </row>
    <row r="187" ht="15">
      <c r="A187" s="117" t="s">
        <v>503</v>
      </c>
    </row>
    <row r="188" ht="15">
      <c r="A188" s="117" t="s">
        <v>504</v>
      </c>
    </row>
    <row r="189" ht="15">
      <c r="A189" s="117" t="s">
        <v>505</v>
      </c>
    </row>
    <row r="190" ht="15">
      <c r="A190" s="117" t="s">
        <v>506</v>
      </c>
    </row>
    <row r="191" ht="15">
      <c r="A191" s="117" t="s">
        <v>507</v>
      </c>
    </row>
    <row r="192" ht="15">
      <c r="A192" s="117" t="s">
        <v>508</v>
      </c>
    </row>
    <row r="193" ht="15">
      <c r="A193" s="117" t="s">
        <v>509</v>
      </c>
    </row>
    <row r="194" ht="15">
      <c r="A194" s="117" t="s">
        <v>510</v>
      </c>
    </row>
    <row r="195" ht="15">
      <c r="A195" s="117" t="s">
        <v>511</v>
      </c>
    </row>
    <row r="196" ht="15">
      <c r="A196" s="117" t="s">
        <v>512</v>
      </c>
    </row>
    <row r="197" ht="15">
      <c r="A197" s="117" t="s">
        <v>513</v>
      </c>
    </row>
    <row r="198" ht="15">
      <c r="A198" s="117" t="s">
        <v>514</v>
      </c>
    </row>
    <row r="199" ht="15">
      <c r="A199" s="117" t="s">
        <v>515</v>
      </c>
    </row>
    <row r="200" ht="15">
      <c r="A200" s="117" t="s">
        <v>516</v>
      </c>
    </row>
    <row r="201" ht="15">
      <c r="A201" s="117" t="s">
        <v>517</v>
      </c>
    </row>
    <row r="202" ht="15">
      <c r="A202" s="117" t="s">
        <v>518</v>
      </c>
    </row>
    <row r="203" ht="15">
      <c r="A203" s="117" t="s">
        <v>519</v>
      </c>
    </row>
    <row r="204" ht="15">
      <c r="A204" s="117" t="s">
        <v>520</v>
      </c>
    </row>
    <row r="205" ht="15">
      <c r="A205" s="117" t="s">
        <v>521</v>
      </c>
    </row>
    <row r="206" ht="15">
      <c r="A206" s="117" t="s">
        <v>522</v>
      </c>
    </row>
    <row r="207" ht="15">
      <c r="A207" s="117" t="s">
        <v>523</v>
      </c>
    </row>
    <row r="208" ht="15">
      <c r="A208" s="117" t="s">
        <v>524</v>
      </c>
    </row>
    <row r="209" ht="15">
      <c r="A209" s="117" t="s">
        <v>525</v>
      </c>
    </row>
    <row r="210" ht="15">
      <c r="A210" s="117" t="s">
        <v>526</v>
      </c>
    </row>
    <row r="211" ht="15">
      <c r="A211" s="117" t="s">
        <v>527</v>
      </c>
    </row>
    <row r="212" ht="15">
      <c r="A212" s="117" t="s">
        <v>528</v>
      </c>
    </row>
    <row r="213" ht="15">
      <c r="A213" s="117" t="s">
        <v>529</v>
      </c>
    </row>
    <row r="214" ht="15">
      <c r="A214" s="117" t="s">
        <v>530</v>
      </c>
    </row>
    <row r="215" ht="15">
      <c r="A215" s="117" t="s">
        <v>531</v>
      </c>
    </row>
    <row r="216" ht="15">
      <c r="A216" s="117" t="s">
        <v>532</v>
      </c>
    </row>
    <row r="217" ht="15">
      <c r="A217" s="117" t="s">
        <v>533</v>
      </c>
    </row>
    <row r="218" ht="15">
      <c r="A218" s="117" t="s">
        <v>534</v>
      </c>
    </row>
    <row r="219" ht="15">
      <c r="A219" s="117" t="s">
        <v>535</v>
      </c>
    </row>
    <row r="220" ht="15">
      <c r="A220" s="117" t="s">
        <v>536</v>
      </c>
    </row>
    <row r="221" ht="15">
      <c r="A221" s="117" t="s">
        <v>537</v>
      </c>
    </row>
    <row r="222" ht="15">
      <c r="A222" s="117" t="s">
        <v>538</v>
      </c>
    </row>
    <row r="223" ht="15">
      <c r="A223" s="117" t="s">
        <v>539</v>
      </c>
    </row>
    <row r="224" ht="15">
      <c r="A224" s="117" t="s">
        <v>540</v>
      </c>
    </row>
    <row r="225" ht="15">
      <c r="A225" s="117" t="s">
        <v>541</v>
      </c>
    </row>
    <row r="226" ht="15">
      <c r="A226" s="117" t="s">
        <v>542</v>
      </c>
    </row>
    <row r="227" ht="15">
      <c r="A227" s="117" t="s">
        <v>543</v>
      </c>
    </row>
    <row r="228" ht="15">
      <c r="A228" s="117" t="s">
        <v>544</v>
      </c>
    </row>
    <row r="229" ht="15">
      <c r="A229" s="117" t="s">
        <v>545</v>
      </c>
    </row>
    <row r="230" ht="15">
      <c r="A230" s="117" t="s">
        <v>546</v>
      </c>
    </row>
    <row r="231" ht="15">
      <c r="A231" s="117" t="s">
        <v>547</v>
      </c>
    </row>
    <row r="232" ht="15">
      <c r="A232" s="117" t="s">
        <v>548</v>
      </c>
    </row>
    <row r="233" ht="15">
      <c r="A233" s="117" t="s">
        <v>549</v>
      </c>
    </row>
    <row r="234" ht="15">
      <c r="A234" s="117" t="s">
        <v>550</v>
      </c>
    </row>
    <row r="235" ht="15">
      <c r="A235" s="117" t="s">
        <v>551</v>
      </c>
    </row>
    <row r="236" ht="15">
      <c r="A236" s="117" t="s">
        <v>552</v>
      </c>
    </row>
    <row r="237" ht="15">
      <c r="A237" s="117" t="s">
        <v>553</v>
      </c>
    </row>
    <row r="238" ht="15">
      <c r="A238" s="117" t="s">
        <v>554</v>
      </c>
    </row>
    <row r="239" ht="15">
      <c r="A239" s="117" t="s">
        <v>555</v>
      </c>
    </row>
    <row r="240" ht="15">
      <c r="A240" s="117" t="s">
        <v>556</v>
      </c>
    </row>
    <row r="241" ht="15">
      <c r="A241" s="117" t="s">
        <v>557</v>
      </c>
    </row>
    <row r="242" ht="15">
      <c r="A242" s="117" t="s">
        <v>558</v>
      </c>
    </row>
    <row r="243" ht="15">
      <c r="A243" s="117" t="s">
        <v>559</v>
      </c>
    </row>
    <row r="244" ht="15">
      <c r="A244" s="117" t="s">
        <v>560</v>
      </c>
    </row>
    <row r="245" ht="15">
      <c r="A245" s="117" t="s">
        <v>561</v>
      </c>
    </row>
    <row r="246" ht="15">
      <c r="A246" s="117" t="s">
        <v>562</v>
      </c>
    </row>
    <row r="247" ht="15">
      <c r="A247" s="117" t="s">
        <v>563</v>
      </c>
    </row>
    <row r="248" ht="15">
      <c r="A248" s="117" t="s">
        <v>564</v>
      </c>
    </row>
    <row r="249" ht="15">
      <c r="A249" s="117" t="s">
        <v>565</v>
      </c>
    </row>
    <row r="250" ht="15">
      <c r="A250" s="117" t="s">
        <v>566</v>
      </c>
    </row>
    <row r="251" ht="15">
      <c r="A251" s="117" t="s">
        <v>567</v>
      </c>
    </row>
    <row r="252" ht="15">
      <c r="A252" s="117" t="s">
        <v>568</v>
      </c>
    </row>
    <row r="253" ht="15">
      <c r="A253" s="117" t="s">
        <v>569</v>
      </c>
    </row>
    <row r="254" ht="15">
      <c r="A254" s="117" t="s">
        <v>570</v>
      </c>
    </row>
    <row r="255" ht="15">
      <c r="A255" s="117" t="s">
        <v>571</v>
      </c>
    </row>
    <row r="256" ht="12.75">
      <c r="A256" s="17" t="s">
        <v>572</v>
      </c>
    </row>
    <row r="257" ht="12.75">
      <c r="A257" s="17" t="s">
        <v>573</v>
      </c>
    </row>
    <row r="258" ht="12.75">
      <c r="A258" s="17" t="s">
        <v>574</v>
      </c>
    </row>
    <row r="259" ht="12.75">
      <c r="A259" s="17" t="s">
        <v>575</v>
      </c>
    </row>
    <row r="260" ht="12.75">
      <c r="A260" s="17" t="s">
        <v>576</v>
      </c>
    </row>
    <row r="261" ht="12.75">
      <c r="A261" s="17" t="s">
        <v>577</v>
      </c>
    </row>
    <row r="262" ht="12.75">
      <c r="A262" s="17" t="s">
        <v>578</v>
      </c>
    </row>
    <row r="263" ht="12.75">
      <c r="A263" s="17" t="s">
        <v>579</v>
      </c>
    </row>
    <row r="264" ht="12.75">
      <c r="A264" s="17" t="s">
        <v>580</v>
      </c>
    </row>
    <row r="265" ht="12.75">
      <c r="A265" s="17" t="s">
        <v>581</v>
      </c>
    </row>
    <row r="266" ht="12.75">
      <c r="A266" s="17" t="s">
        <v>582</v>
      </c>
    </row>
    <row r="267" ht="12.75">
      <c r="A267" s="17" t="s">
        <v>583</v>
      </c>
    </row>
    <row r="268" ht="12.75">
      <c r="A268" s="17" t="s">
        <v>584</v>
      </c>
    </row>
    <row r="269" ht="12.75">
      <c r="A269" s="17" t="s">
        <v>585</v>
      </c>
    </row>
    <row r="270" ht="12.75">
      <c r="A270" s="17" t="s">
        <v>586</v>
      </c>
    </row>
    <row r="271" ht="12.75">
      <c r="A271" s="17" t="s">
        <v>587</v>
      </c>
    </row>
    <row r="272" ht="12.75">
      <c r="A272" s="17" t="s">
        <v>588</v>
      </c>
    </row>
    <row r="273" ht="12.75">
      <c r="A273" s="17" t="s">
        <v>589</v>
      </c>
    </row>
    <row r="274" ht="12.75">
      <c r="A274" s="17" t="s">
        <v>590</v>
      </c>
    </row>
    <row r="275" ht="12.75">
      <c r="A275" s="17" t="s">
        <v>591</v>
      </c>
    </row>
    <row r="276" ht="12.75">
      <c r="A276" s="17" t="s">
        <v>592</v>
      </c>
    </row>
    <row r="277" ht="12.75">
      <c r="A277" s="17" t="s">
        <v>593</v>
      </c>
    </row>
    <row r="278" ht="12.75">
      <c r="A278" s="17" t="s">
        <v>594</v>
      </c>
    </row>
    <row r="279" ht="12.75">
      <c r="A279" s="17" t="s">
        <v>595</v>
      </c>
    </row>
    <row r="280" ht="12.75">
      <c r="A280" s="17" t="s">
        <v>596</v>
      </c>
    </row>
    <row r="281" ht="12.75">
      <c r="A281" s="17" t="s">
        <v>597</v>
      </c>
    </row>
    <row r="282" ht="12.75">
      <c r="A282" s="17" t="s">
        <v>598</v>
      </c>
    </row>
    <row r="283" ht="12.75">
      <c r="A283" s="17" t="s">
        <v>599</v>
      </c>
    </row>
    <row r="284" ht="12.75">
      <c r="A284" s="17" t="s">
        <v>600</v>
      </c>
    </row>
    <row r="285" ht="12.75">
      <c r="A285" s="17" t="s">
        <v>601</v>
      </c>
    </row>
    <row r="286" ht="12.75">
      <c r="A286" s="17" t="s">
        <v>602</v>
      </c>
    </row>
    <row r="287" ht="12.75">
      <c r="A287" s="17" t="s">
        <v>603</v>
      </c>
    </row>
    <row r="288" ht="12.75">
      <c r="A288" s="17" t="s">
        <v>604</v>
      </c>
    </row>
    <row r="289" ht="12.75">
      <c r="A289" s="17" t="s">
        <v>605</v>
      </c>
    </row>
    <row r="290" ht="12.75">
      <c r="A290" s="17" t="s">
        <v>606</v>
      </c>
    </row>
    <row r="291" ht="12.75">
      <c r="A291" s="17" t="s">
        <v>607</v>
      </c>
    </row>
    <row r="292" ht="12.75">
      <c r="A292" s="17" t="s">
        <v>608</v>
      </c>
    </row>
    <row r="293" ht="12.75">
      <c r="A293" s="17" t="s">
        <v>609</v>
      </c>
    </row>
    <row r="294" ht="12.75">
      <c r="A294" s="17" t="s">
        <v>610</v>
      </c>
    </row>
    <row r="295" ht="12.75">
      <c r="A295" s="17" t="s">
        <v>611</v>
      </c>
    </row>
    <row r="296" ht="12.75">
      <c r="A296" s="17" t="s">
        <v>612</v>
      </c>
    </row>
    <row r="297" ht="12.75">
      <c r="A297" s="17" t="s">
        <v>613</v>
      </c>
    </row>
    <row r="298" ht="12.75">
      <c r="A298" s="17" t="s">
        <v>614</v>
      </c>
    </row>
    <row r="299" ht="12.75">
      <c r="A299" s="17" t="s">
        <v>615</v>
      </c>
    </row>
    <row r="300" ht="12.75">
      <c r="A300" s="17" t="s">
        <v>616</v>
      </c>
    </row>
    <row r="301" ht="12.75">
      <c r="A301" s="17" t="s">
        <v>617</v>
      </c>
    </row>
    <row r="302" ht="12.75">
      <c r="A302" s="17" t="s">
        <v>618</v>
      </c>
    </row>
    <row r="303" ht="12.75">
      <c r="A303" s="17" t="s">
        <v>619</v>
      </c>
    </row>
    <row r="304" ht="12.75">
      <c r="A304" s="17" t="s">
        <v>620</v>
      </c>
    </row>
    <row r="305" ht="12.75">
      <c r="A305" s="17" t="s">
        <v>621</v>
      </c>
    </row>
    <row r="306" ht="12.75">
      <c r="A306" s="17" t="s">
        <v>622</v>
      </c>
    </row>
    <row r="307" ht="12.75">
      <c r="A307" s="17" t="s">
        <v>623</v>
      </c>
    </row>
    <row r="308" ht="12.75">
      <c r="A308" s="17" t="s">
        <v>624</v>
      </c>
    </row>
    <row r="309" ht="12.75">
      <c r="A309" s="17" t="s">
        <v>625</v>
      </c>
    </row>
    <row r="310" ht="12.75">
      <c r="A310" s="17" t="s">
        <v>626</v>
      </c>
    </row>
    <row r="311" ht="12.75">
      <c r="A311" s="17" t="s">
        <v>627</v>
      </c>
    </row>
    <row r="312" ht="12.75">
      <c r="A312" s="17" t="s">
        <v>628</v>
      </c>
    </row>
    <row r="313" ht="12.75">
      <c r="A313" s="17" t="s">
        <v>629</v>
      </c>
    </row>
    <row r="314" ht="12.75">
      <c r="A314" s="17" t="s">
        <v>630</v>
      </c>
    </row>
    <row r="315" ht="12.75">
      <c r="A315" s="17" t="s">
        <v>631</v>
      </c>
    </row>
    <row r="316" ht="12.75">
      <c r="A316" s="17" t="s">
        <v>632</v>
      </c>
    </row>
    <row r="317" ht="12.75">
      <c r="A317" s="17" t="s">
        <v>633</v>
      </c>
    </row>
    <row r="318" ht="12.75">
      <c r="A318" s="17" t="s">
        <v>634</v>
      </c>
    </row>
    <row r="319" ht="12.75">
      <c r="A319" s="17" t="s">
        <v>635</v>
      </c>
    </row>
    <row r="320" ht="12.75">
      <c r="A320" s="17" t="s">
        <v>636</v>
      </c>
    </row>
    <row r="321" ht="12.75">
      <c r="A321" s="17" t="s">
        <v>637</v>
      </c>
    </row>
    <row r="322" ht="12.75">
      <c r="A322" s="17" t="s">
        <v>638</v>
      </c>
    </row>
    <row r="323" ht="12.75">
      <c r="A323" s="17" t="s">
        <v>639</v>
      </c>
    </row>
    <row r="324" ht="12.75">
      <c r="A324" s="17" t="s">
        <v>640</v>
      </c>
    </row>
    <row r="325" ht="12.75">
      <c r="A325" s="17" t="s">
        <v>641</v>
      </c>
    </row>
    <row r="326" ht="12.75">
      <c r="A326" s="17" t="s">
        <v>642</v>
      </c>
    </row>
    <row r="327" ht="12.75">
      <c r="A327" s="17" t="s">
        <v>643</v>
      </c>
    </row>
    <row r="328" ht="12.75">
      <c r="A328" s="17" t="s">
        <v>644</v>
      </c>
    </row>
    <row r="329" ht="12.75">
      <c r="A329" s="17" t="s">
        <v>645</v>
      </c>
    </row>
    <row r="330" ht="12.75">
      <c r="A330" s="17" t="s">
        <v>646</v>
      </c>
    </row>
    <row r="331" ht="12.75">
      <c r="A331" s="17" t="s">
        <v>647</v>
      </c>
    </row>
    <row r="332" ht="12.75">
      <c r="A332" s="17" t="s">
        <v>648</v>
      </c>
    </row>
    <row r="333" ht="12.75">
      <c r="A333" s="17" t="s">
        <v>649</v>
      </c>
    </row>
    <row r="334" ht="12.75">
      <c r="A334" s="17" t="s">
        <v>650</v>
      </c>
    </row>
    <row r="335" ht="12.75">
      <c r="A335" s="17" t="s">
        <v>651</v>
      </c>
    </row>
    <row r="336" ht="12.75">
      <c r="A336" s="17" t="s">
        <v>652</v>
      </c>
    </row>
    <row r="337" ht="12.75">
      <c r="A337" s="17" t="s">
        <v>653</v>
      </c>
    </row>
    <row r="338" ht="12.75">
      <c r="A338" s="17" t="s">
        <v>654</v>
      </c>
    </row>
    <row r="339" ht="12.75">
      <c r="A339" s="17" t="s">
        <v>655</v>
      </c>
    </row>
    <row r="340" ht="12.75">
      <c r="A340" s="17" t="s">
        <v>656</v>
      </c>
    </row>
    <row r="341" ht="12.75">
      <c r="A341" s="17" t="s">
        <v>657</v>
      </c>
    </row>
    <row r="342" ht="12.75">
      <c r="A342" s="17" t="s">
        <v>658</v>
      </c>
    </row>
    <row r="343" ht="12.75">
      <c r="A343" s="17" t="s">
        <v>659</v>
      </c>
    </row>
    <row r="344" ht="12.75">
      <c r="A344" s="17" t="s">
        <v>660</v>
      </c>
    </row>
    <row r="345" ht="12.75">
      <c r="A345" s="17" t="s">
        <v>661</v>
      </c>
    </row>
    <row r="346" ht="12.75">
      <c r="A346" s="17" t="s">
        <v>662</v>
      </c>
    </row>
    <row r="347" ht="12.75">
      <c r="A347" s="17" t="s">
        <v>663</v>
      </c>
    </row>
    <row r="348" ht="12.75">
      <c r="A348" s="17" t="s">
        <v>664</v>
      </c>
    </row>
    <row r="349" ht="12.75">
      <c r="A349" s="17" t="s">
        <v>665</v>
      </c>
    </row>
    <row r="350" ht="12.75">
      <c r="A350" s="17" t="s">
        <v>666</v>
      </c>
    </row>
    <row r="351" ht="12.75">
      <c r="A351" s="17" t="s">
        <v>667</v>
      </c>
    </row>
    <row r="352" ht="12.75">
      <c r="A352" s="17" t="s">
        <v>668</v>
      </c>
    </row>
    <row r="353" ht="12.75">
      <c r="A353" s="17" t="s">
        <v>669</v>
      </c>
    </row>
    <row r="354" ht="12.75">
      <c r="A354" s="17" t="s">
        <v>670</v>
      </c>
    </row>
    <row r="355" ht="12.75">
      <c r="A355" s="17" t="s">
        <v>671</v>
      </c>
    </row>
    <row r="356" ht="12.75">
      <c r="A356" s="17" t="s">
        <v>672</v>
      </c>
    </row>
    <row r="357" ht="12.75">
      <c r="A357" s="17" t="s">
        <v>673</v>
      </c>
    </row>
    <row r="358" ht="12.75">
      <c r="A358" s="17" t="s">
        <v>674</v>
      </c>
    </row>
    <row r="359" ht="12.75">
      <c r="A359" s="17" t="s">
        <v>675</v>
      </c>
    </row>
    <row r="360" ht="12.75">
      <c r="A360" s="17" t="s">
        <v>676</v>
      </c>
    </row>
    <row r="361" ht="12.75">
      <c r="A361" s="17" t="s">
        <v>677</v>
      </c>
    </row>
    <row r="362" ht="12.75">
      <c r="A362" s="17" t="s">
        <v>678</v>
      </c>
    </row>
    <row r="363" ht="12.75">
      <c r="A363" s="17" t="s">
        <v>679</v>
      </c>
    </row>
    <row r="364" ht="12.75">
      <c r="A364" s="17" t="s">
        <v>680</v>
      </c>
    </row>
    <row r="365" ht="12.75">
      <c r="A365" s="17" t="s">
        <v>681</v>
      </c>
    </row>
    <row r="366" ht="12.75">
      <c r="A366" s="17" t="s">
        <v>682</v>
      </c>
    </row>
    <row r="367" ht="12.75">
      <c r="A367" s="17" t="s">
        <v>683</v>
      </c>
    </row>
    <row r="368" ht="12.75">
      <c r="A368" s="17" t="s">
        <v>684</v>
      </c>
    </row>
    <row r="369" ht="12.75">
      <c r="A369" s="17" t="s">
        <v>685</v>
      </c>
    </row>
    <row r="370" ht="12.75">
      <c r="A370" s="17" t="s">
        <v>686</v>
      </c>
    </row>
    <row r="371" ht="12.75">
      <c r="A371" s="17" t="s">
        <v>687</v>
      </c>
    </row>
    <row r="372" ht="12.75">
      <c r="A372" s="17" t="s">
        <v>688</v>
      </c>
    </row>
    <row r="373" ht="12.75">
      <c r="A373" s="17" t="s">
        <v>689</v>
      </c>
    </row>
    <row r="374" ht="12.75">
      <c r="A374" s="17" t="s">
        <v>690</v>
      </c>
    </row>
    <row r="375" ht="12.75">
      <c r="A375" s="17" t="s">
        <v>691</v>
      </c>
    </row>
    <row r="376" ht="12.75">
      <c r="A376" s="17" t="s">
        <v>692</v>
      </c>
    </row>
    <row r="377" ht="12.75">
      <c r="A377" s="17" t="s">
        <v>693</v>
      </c>
    </row>
    <row r="378" ht="12.75">
      <c r="A378" s="17" t="s">
        <v>694</v>
      </c>
    </row>
    <row r="379" ht="12.75">
      <c r="A379" s="17" t="s">
        <v>695</v>
      </c>
    </row>
    <row r="380" ht="12.75">
      <c r="A380" s="17" t="s">
        <v>696</v>
      </c>
    </row>
    <row r="381" ht="12.75">
      <c r="A381" s="17" t="s">
        <v>697</v>
      </c>
    </row>
    <row r="382" ht="12.75">
      <c r="A382" s="17" t="s">
        <v>698</v>
      </c>
    </row>
    <row r="383" ht="12.75">
      <c r="A383" s="17" t="s">
        <v>699</v>
      </c>
    </row>
    <row r="384" ht="12.75">
      <c r="A384" s="17" t="s">
        <v>700</v>
      </c>
    </row>
    <row r="385" ht="12.75">
      <c r="A385" s="17" t="s">
        <v>701</v>
      </c>
    </row>
    <row r="386" ht="12.75">
      <c r="A386" s="17" t="s">
        <v>702</v>
      </c>
    </row>
    <row r="387" ht="12.75">
      <c r="A387" s="17" t="s">
        <v>703</v>
      </c>
    </row>
    <row r="388" ht="12.75">
      <c r="A388" s="17" t="s">
        <v>704</v>
      </c>
    </row>
    <row r="389" ht="12.75">
      <c r="A389" s="17" t="s">
        <v>705</v>
      </c>
    </row>
    <row r="390" ht="12.75">
      <c r="A390" s="17" t="s">
        <v>706</v>
      </c>
    </row>
    <row r="391" ht="12.75">
      <c r="A391" s="17" t="s">
        <v>707</v>
      </c>
    </row>
    <row r="392" ht="12.75">
      <c r="A392" s="17" t="s">
        <v>708</v>
      </c>
    </row>
    <row r="393" ht="12.75">
      <c r="A393" s="17" t="s">
        <v>709</v>
      </c>
    </row>
    <row r="394" ht="12.75">
      <c r="A394" s="17" t="s">
        <v>710</v>
      </c>
    </row>
    <row r="395" ht="12.75">
      <c r="A395" s="17" t="s">
        <v>711</v>
      </c>
    </row>
    <row r="396" ht="12.75">
      <c r="A396" s="17" t="s">
        <v>712</v>
      </c>
    </row>
    <row r="397" ht="12.75">
      <c r="A397" s="17" t="s">
        <v>713</v>
      </c>
    </row>
    <row r="398" ht="12.75">
      <c r="A398" s="17" t="s">
        <v>714</v>
      </c>
    </row>
    <row r="399" ht="12.75">
      <c r="A399" s="17" t="s">
        <v>715</v>
      </c>
    </row>
    <row r="400" ht="12.75">
      <c r="A400" s="17" t="s">
        <v>716</v>
      </c>
    </row>
    <row r="401" ht="12.75">
      <c r="A401" s="17" t="s">
        <v>717</v>
      </c>
    </row>
    <row r="402" ht="12.75">
      <c r="A402" s="17" t="s">
        <v>718</v>
      </c>
    </row>
    <row r="403" ht="12.75">
      <c r="A403" s="17" t="s">
        <v>719</v>
      </c>
    </row>
    <row r="404" ht="12.75">
      <c r="A404" s="17" t="s">
        <v>720</v>
      </c>
    </row>
    <row r="405" ht="12.75">
      <c r="A405" s="17" t="s">
        <v>721</v>
      </c>
    </row>
    <row r="406" ht="12.75">
      <c r="A406" s="17" t="s">
        <v>722</v>
      </c>
    </row>
    <row r="407" ht="12.75">
      <c r="A407" s="17" t="s">
        <v>723</v>
      </c>
    </row>
    <row r="408" ht="12.75">
      <c r="A408" s="17" t="s">
        <v>724</v>
      </c>
    </row>
    <row r="409" ht="12.75">
      <c r="A409" s="17" t="s">
        <v>725</v>
      </c>
    </row>
    <row r="410" ht="12.75">
      <c r="A410" s="17" t="s">
        <v>726</v>
      </c>
    </row>
    <row r="411" ht="12.75">
      <c r="A411" s="17" t="s">
        <v>727</v>
      </c>
    </row>
    <row r="412" ht="12.75">
      <c r="A412" s="17" t="s">
        <v>728</v>
      </c>
    </row>
    <row r="413" ht="12.75">
      <c r="A413" s="17" t="s">
        <v>729</v>
      </c>
    </row>
    <row r="414" ht="12.75">
      <c r="A414" s="17" t="s">
        <v>730</v>
      </c>
    </row>
    <row r="415" ht="12.75">
      <c r="A415" s="17" t="s">
        <v>731</v>
      </c>
    </row>
    <row r="416" ht="12.75">
      <c r="A416" s="17" t="s">
        <v>732</v>
      </c>
    </row>
    <row r="417" ht="12.75">
      <c r="A417" s="17" t="s">
        <v>733</v>
      </c>
    </row>
    <row r="418" ht="12.75">
      <c r="A418" s="17" t="s">
        <v>734</v>
      </c>
    </row>
    <row r="419" ht="12.75">
      <c r="A419" s="17" t="s">
        <v>735</v>
      </c>
    </row>
    <row r="420" ht="12.75">
      <c r="A420" s="17" t="s">
        <v>736</v>
      </c>
    </row>
    <row r="421" ht="12.75">
      <c r="A421" s="17" t="s">
        <v>737</v>
      </c>
    </row>
    <row r="422" ht="12.75">
      <c r="A422" s="17" t="s">
        <v>738</v>
      </c>
    </row>
    <row r="423" ht="12.75">
      <c r="A423" s="17" t="s">
        <v>739</v>
      </c>
    </row>
    <row r="424" ht="12.75">
      <c r="A424" s="17" t="s">
        <v>740</v>
      </c>
    </row>
    <row r="425" ht="12.75">
      <c r="A425" s="17" t="s">
        <v>741</v>
      </c>
    </row>
    <row r="426" ht="12.75">
      <c r="A426" s="17" t="s">
        <v>742</v>
      </c>
    </row>
    <row r="427" ht="12.75">
      <c r="A427" s="17" t="s">
        <v>743</v>
      </c>
    </row>
    <row r="428" ht="12.75">
      <c r="A428" s="17" t="s">
        <v>744</v>
      </c>
    </row>
    <row r="429" ht="12.75">
      <c r="A429" s="17" t="s">
        <v>745</v>
      </c>
    </row>
    <row r="430" ht="12.75">
      <c r="A430" s="17" t="s">
        <v>746</v>
      </c>
    </row>
    <row r="431" ht="12.75">
      <c r="A431" s="17" t="s">
        <v>747</v>
      </c>
    </row>
    <row r="432" ht="12.75">
      <c r="A432" s="17" t="s">
        <v>748</v>
      </c>
    </row>
    <row r="433" ht="12.75">
      <c r="A433" s="17" t="s">
        <v>749</v>
      </c>
    </row>
    <row r="434" ht="12.75">
      <c r="A434" s="17" t="s">
        <v>750</v>
      </c>
    </row>
    <row r="435" ht="12.75">
      <c r="A435" s="17" t="s">
        <v>751</v>
      </c>
    </row>
    <row r="436" ht="12.75">
      <c r="A436" s="17" t="s">
        <v>752</v>
      </c>
    </row>
    <row r="437" ht="12.75">
      <c r="A437" s="17" t="s">
        <v>753</v>
      </c>
    </row>
    <row r="438" ht="12.75">
      <c r="A438" s="17" t="s">
        <v>754</v>
      </c>
    </row>
    <row r="439" ht="12.75">
      <c r="A439" s="17" t="s">
        <v>755</v>
      </c>
    </row>
    <row r="440" ht="12.75">
      <c r="A440" s="17" t="s">
        <v>756</v>
      </c>
    </row>
    <row r="441" ht="12.75">
      <c r="A441" s="17" t="s">
        <v>757</v>
      </c>
    </row>
    <row r="442" ht="12.75">
      <c r="A442" s="17" t="s">
        <v>758</v>
      </c>
    </row>
    <row r="443" ht="12.75">
      <c r="A443" s="17" t="s">
        <v>759</v>
      </c>
    </row>
    <row r="444" ht="12.75">
      <c r="A444" s="17" t="s">
        <v>760</v>
      </c>
    </row>
    <row r="445" ht="12.75">
      <c r="A445" s="17" t="s">
        <v>761</v>
      </c>
    </row>
    <row r="446" ht="12.75">
      <c r="A446" s="17" t="s">
        <v>762</v>
      </c>
    </row>
    <row r="447" ht="12.75">
      <c r="A447" s="17" t="s">
        <v>763</v>
      </c>
    </row>
    <row r="448" ht="12.75">
      <c r="A448" s="17" t="s">
        <v>764</v>
      </c>
    </row>
    <row r="449" ht="12.75">
      <c r="A449" s="17" t="s">
        <v>765</v>
      </c>
    </row>
    <row r="450" ht="12.75">
      <c r="A450" s="17" t="s">
        <v>174</v>
      </c>
    </row>
    <row r="451" ht="12.75">
      <c r="A451" s="17" t="s">
        <v>107</v>
      </c>
    </row>
    <row r="452" ht="12.75">
      <c r="A452" s="17" t="s">
        <v>190</v>
      </c>
    </row>
    <row r="453" ht="12.75">
      <c r="A453" s="17" t="s">
        <v>766</v>
      </c>
    </row>
    <row r="454" ht="12.75">
      <c r="A454" s="17" t="s">
        <v>767</v>
      </c>
    </row>
    <row r="455" ht="12.75">
      <c r="A455" s="17" t="s">
        <v>768</v>
      </c>
    </row>
    <row r="456" ht="12.75">
      <c r="A456" s="17" t="s">
        <v>769</v>
      </c>
    </row>
    <row r="457" ht="12.75">
      <c r="A457" s="17" t="s">
        <v>770</v>
      </c>
    </row>
    <row r="458" ht="12.75">
      <c r="A458" s="17" t="s">
        <v>771</v>
      </c>
    </row>
    <row r="459" ht="12.75">
      <c r="A459" s="17" t="s">
        <v>772</v>
      </c>
    </row>
    <row r="460" ht="12.75">
      <c r="A460" s="17" t="s">
        <v>773</v>
      </c>
    </row>
    <row r="461" ht="12.75">
      <c r="A461" s="17" t="s">
        <v>774</v>
      </c>
    </row>
    <row r="462" ht="12.75">
      <c r="A462" s="17" t="s">
        <v>775</v>
      </c>
    </row>
    <row r="463" ht="12.75">
      <c r="A463" s="17" t="s">
        <v>776</v>
      </c>
    </row>
    <row r="464" ht="12.75">
      <c r="A464" s="17" t="s">
        <v>777</v>
      </c>
    </row>
    <row r="465" ht="12.75">
      <c r="A465" s="17" t="s">
        <v>778</v>
      </c>
    </row>
    <row r="466" ht="12.75">
      <c r="A466" s="17" t="s">
        <v>779</v>
      </c>
    </row>
    <row r="467" ht="12.75">
      <c r="A467" s="17" t="s">
        <v>780</v>
      </c>
    </row>
    <row r="468" ht="12.75">
      <c r="A468" s="17" t="s">
        <v>781</v>
      </c>
    </row>
    <row r="469" ht="12.75">
      <c r="A469" s="17" t="s">
        <v>782</v>
      </c>
    </row>
    <row r="470" ht="12.75">
      <c r="A470" s="17" t="s">
        <v>783</v>
      </c>
    </row>
    <row r="471" ht="12.75">
      <c r="A471" s="17" t="s">
        <v>784</v>
      </c>
    </row>
    <row r="472" ht="12.75">
      <c r="A472" s="17" t="s">
        <v>785</v>
      </c>
    </row>
    <row r="473" ht="12.75">
      <c r="A473" s="17" t="s">
        <v>786</v>
      </c>
    </row>
    <row r="474" ht="12.75">
      <c r="A474" s="17" t="s">
        <v>787</v>
      </c>
    </row>
    <row r="475" ht="12.75">
      <c r="A475" s="17" t="s">
        <v>780</v>
      </c>
    </row>
    <row r="476" ht="12.75">
      <c r="A476" s="17" t="s">
        <v>781</v>
      </c>
    </row>
    <row r="477" ht="12.75">
      <c r="A477" s="17" t="s">
        <v>782</v>
      </c>
    </row>
    <row r="478" ht="12.75">
      <c r="A478" s="17" t="s">
        <v>787</v>
      </c>
    </row>
  </sheetData>
  <sheetProtection selectLockedCells="1" selectUnlockedCells="1"/>
  <dataValidations count="10">
    <dataValidation allowBlank="1" showInputMessage="1" showErrorMessage="1" prompt="Enter a new type status if necessary. Do not erse any of the existing entries." sqref="H9:H18">
      <formula1>0</formula1>
      <formula2>0</formula2>
    </dataValidation>
    <dataValidation allowBlank="1" showInputMessage="1" showErrorMessage="1" prompt="Enter a new form if necessary. Do not erase any of the existing entries." sqref="G2:G13">
      <formula1>0</formula1>
      <formula2>0</formula2>
    </dataValidation>
    <dataValidation allowBlank="1" showInputMessage="1" showErrorMessage="1" prompt="Enter a new type status if necessary. Do not erase any of the existing entries." sqref="H2:H8">
      <formula1>0</formula1>
      <formula2>0</formula2>
    </dataValidation>
    <dataValidation allowBlank="1" showInputMessage="1" showErrorMessage="1" prompt="Enter a new developmental stage if necessary. Do not erase any of the existing entries." sqref="F2:F14">
      <formula1>0</formula1>
      <formula2>0</formula2>
    </dataValidation>
    <dataValidation allowBlank="1" showInputMessage="1" showErrorMessage="1" prompt="Enter a new imaging technique if necessary. Do not erase any of the existing entries." sqref="D2:D20">
      <formula1>0</formula1>
      <formula2>0</formula2>
    </dataValidation>
    <dataValidation allowBlank="1" showInputMessage="1" showErrorMessage="1" prompt="Enter a new specimen part if necessary. Do not erase any of the existing entries." sqref="A2:A255">
      <formula1>0</formula1>
      <formula2>0</formula2>
    </dataValidation>
    <dataValidation allowBlank="1" showInputMessage="1" showErrorMessage="1" prompt="Enter new Imaging preparation technique if necessary. Do not erase any of the existing entries.&#10;" sqref="C2:C99">
      <formula1>0</formula1>
      <formula2>0</formula2>
    </dataValidation>
    <dataValidation allowBlank="1" showInputMessage="1" showErrorMessage="1" prompt="Enter a new type of external link if necessary. Do not erase any of the existing entries." sqref="I2:I13">
      <formula1>0</formula1>
      <formula2>0</formula2>
    </dataValidation>
    <dataValidation allowBlank="1" showInputMessage="1" showErrorMessage="1" prompt="Enter a new ContinentOcean if necessary. Do not erase any of the existing entries." sqref="E2:E23">
      <formula1>0</formula1>
      <formula2>0</formula2>
    </dataValidation>
    <dataValidation allowBlank="1" showInputMessage="1" showErrorMessage="1" prompt="Enter a new view angle if necessary. Do not erase any of the existing entries." sqref="B2:B100">
      <formula1>0</formula1>
      <formula2>0</formula2>
    </dataValidation>
  </dataValidations>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O796"/>
  <sheetViews>
    <sheetView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2.75"/>
  <cols>
    <col min="1" max="1" width="17.28125" style="0" customWidth="1"/>
    <col min="2" max="2" width="29.421875" style="0" customWidth="1"/>
    <col min="3" max="3" width="27.00390625" style="0" customWidth="1"/>
    <col min="4" max="4" width="26.57421875" style="0" customWidth="1"/>
    <col min="5" max="5" width="36.421875" style="0" customWidth="1"/>
    <col min="6" max="6" width="18.00390625" style="0" customWidth="1"/>
    <col min="7" max="7" width="12.28125" style="0" customWidth="1"/>
    <col min="8" max="8" width="14.00390625" style="0" customWidth="1"/>
    <col min="9" max="9" width="19.7109375" style="0" customWidth="1"/>
    <col min="10" max="10" width="127.00390625" style="0" customWidth="1"/>
  </cols>
  <sheetData>
    <row r="1" spans="1:10" s="35" customFormat="1" ht="30" customHeight="1">
      <c r="A1" s="32" t="s">
        <v>28</v>
      </c>
      <c r="B1" s="18" t="s">
        <v>30</v>
      </c>
      <c r="C1" s="18" t="s">
        <v>31</v>
      </c>
      <c r="D1" s="18" t="s">
        <v>32</v>
      </c>
      <c r="E1" s="18" t="s">
        <v>33</v>
      </c>
      <c r="F1" s="18" t="s">
        <v>34</v>
      </c>
      <c r="G1" s="18" t="s">
        <v>35</v>
      </c>
      <c r="H1" s="18" t="s">
        <v>36</v>
      </c>
      <c r="I1" s="18" t="s">
        <v>37</v>
      </c>
      <c r="J1" s="18" t="s">
        <v>788</v>
      </c>
    </row>
    <row r="2" spans="1:10" s="35" customFormat="1" ht="15" customHeight="1">
      <c r="A2" s="127"/>
      <c r="B2" s="128"/>
      <c r="C2" s="128"/>
      <c r="D2" s="128"/>
      <c r="E2" s="128"/>
      <c r="F2" s="128"/>
      <c r="G2" s="128"/>
      <c r="H2" s="128"/>
      <c r="I2" s="128"/>
      <c r="J2" s="128"/>
    </row>
    <row r="3" spans="1:10" ht="12" customHeight="1">
      <c r="A3" s="129">
        <f>SUM(A1,1)</f>
        <v>1</v>
      </c>
      <c r="B3" s="130" t="s">
        <v>1049</v>
      </c>
      <c r="C3" s="130" t="s">
        <v>291</v>
      </c>
      <c r="D3" s="130" t="s">
        <v>194</v>
      </c>
      <c r="E3" s="130" t="s">
        <v>247</v>
      </c>
      <c r="F3" s="130" t="s">
        <v>174</v>
      </c>
      <c r="G3" s="130" t="s">
        <v>174</v>
      </c>
      <c r="H3" s="130" t="s">
        <v>174</v>
      </c>
      <c r="I3" s="130" t="s">
        <v>1050</v>
      </c>
      <c r="J3" s="131" t="s">
        <v>1051</v>
      </c>
    </row>
    <row r="4" spans="1:10" ht="12.75">
      <c r="A4" s="129">
        <f aca="true" t="shared" si="0" ref="A4:A67">SUM(A3,1)</f>
        <v>2</v>
      </c>
      <c r="B4" s="130" t="s">
        <v>1052</v>
      </c>
      <c r="C4" s="130" t="s">
        <v>287</v>
      </c>
      <c r="D4" s="130" t="s">
        <v>116</v>
      </c>
      <c r="E4" s="130" t="s">
        <v>247</v>
      </c>
      <c r="F4" s="130" t="s">
        <v>108</v>
      </c>
      <c r="G4" s="130" t="s">
        <v>806</v>
      </c>
      <c r="H4" s="130" t="s">
        <v>117</v>
      </c>
      <c r="I4" s="130" t="s">
        <v>1050</v>
      </c>
      <c r="J4" s="131" t="s">
        <v>1053</v>
      </c>
    </row>
    <row r="5" spans="1:10" ht="12.75">
      <c r="A5" s="129">
        <f t="shared" si="0"/>
        <v>3</v>
      </c>
      <c r="B5" s="130" t="s">
        <v>1054</v>
      </c>
      <c r="C5" s="130" t="s">
        <v>377</v>
      </c>
      <c r="D5" s="130" t="s">
        <v>126</v>
      </c>
      <c r="E5" s="130" t="s">
        <v>247</v>
      </c>
      <c r="F5" s="130" t="s">
        <v>108</v>
      </c>
      <c r="G5" s="130" t="s">
        <v>174</v>
      </c>
      <c r="H5" s="130" t="s">
        <v>117</v>
      </c>
      <c r="I5" s="130" t="s">
        <v>1050</v>
      </c>
      <c r="J5" s="131" t="s">
        <v>1055</v>
      </c>
    </row>
    <row r="6" spans="1:10" ht="12.75">
      <c r="A6" s="129">
        <f t="shared" si="0"/>
        <v>4</v>
      </c>
      <c r="B6" s="130" t="s">
        <v>1056</v>
      </c>
      <c r="C6" s="130" t="s">
        <v>291</v>
      </c>
      <c r="D6" s="130" t="s">
        <v>194</v>
      </c>
      <c r="E6" s="130" t="s">
        <v>247</v>
      </c>
      <c r="F6" s="130" t="s">
        <v>174</v>
      </c>
      <c r="G6" s="130" t="s">
        <v>174</v>
      </c>
      <c r="H6" s="130" t="s">
        <v>174</v>
      </c>
      <c r="I6" s="130" t="s">
        <v>1050</v>
      </c>
      <c r="J6" s="131" t="s">
        <v>1057</v>
      </c>
    </row>
    <row r="7" spans="1:10" ht="12.75">
      <c r="A7" s="129">
        <f t="shared" si="0"/>
        <v>5</v>
      </c>
      <c r="B7" s="130" t="s">
        <v>1058</v>
      </c>
      <c r="C7" s="130" t="s">
        <v>307</v>
      </c>
      <c r="D7" s="130" t="s">
        <v>126</v>
      </c>
      <c r="E7" s="130" t="s">
        <v>247</v>
      </c>
      <c r="F7" s="130" t="s">
        <v>108</v>
      </c>
      <c r="G7" s="130" t="s">
        <v>802</v>
      </c>
      <c r="H7" s="130" t="s">
        <v>139</v>
      </c>
      <c r="I7" s="130" t="s">
        <v>1050</v>
      </c>
      <c r="J7" s="131" t="s">
        <v>1059</v>
      </c>
    </row>
    <row r="8" spans="1:10" ht="12.75">
      <c r="A8" s="129">
        <f t="shared" si="0"/>
        <v>6</v>
      </c>
      <c r="B8" s="130" t="s">
        <v>1060</v>
      </c>
      <c r="C8" s="130" t="s">
        <v>291</v>
      </c>
      <c r="D8" s="130" t="s">
        <v>194</v>
      </c>
      <c r="E8" s="130" t="s">
        <v>247</v>
      </c>
      <c r="F8" s="130" t="s">
        <v>174</v>
      </c>
      <c r="G8" s="130" t="s">
        <v>174</v>
      </c>
      <c r="H8" s="130" t="s">
        <v>174</v>
      </c>
      <c r="I8" s="130" t="s">
        <v>1050</v>
      </c>
      <c r="J8" s="131" t="s">
        <v>1061</v>
      </c>
    </row>
    <row r="9" spans="1:10" ht="12.75">
      <c r="A9" s="129">
        <f t="shared" si="0"/>
        <v>7</v>
      </c>
      <c r="B9" s="130" t="s">
        <v>1062</v>
      </c>
      <c r="C9" s="130" t="s">
        <v>291</v>
      </c>
      <c r="D9" s="130" t="s">
        <v>194</v>
      </c>
      <c r="E9" s="130" t="s">
        <v>247</v>
      </c>
      <c r="F9" s="130" t="s">
        <v>174</v>
      </c>
      <c r="G9" s="130" t="s">
        <v>174</v>
      </c>
      <c r="H9" s="130" t="s">
        <v>174</v>
      </c>
      <c r="I9" s="130" t="s">
        <v>1050</v>
      </c>
      <c r="J9" s="131" t="s">
        <v>1063</v>
      </c>
    </row>
    <row r="10" spans="1:10" ht="12.75">
      <c r="A10" s="129">
        <f t="shared" si="0"/>
        <v>8</v>
      </c>
      <c r="B10" s="130" t="s">
        <v>1064</v>
      </c>
      <c r="C10" s="130" t="s">
        <v>307</v>
      </c>
      <c r="D10" s="130" t="s">
        <v>126</v>
      </c>
      <c r="E10" s="130" t="s">
        <v>247</v>
      </c>
      <c r="F10" s="130" t="s">
        <v>108</v>
      </c>
      <c r="G10" s="130" t="s">
        <v>789</v>
      </c>
      <c r="H10" s="130" t="s">
        <v>139</v>
      </c>
      <c r="I10" s="130" t="s">
        <v>1050</v>
      </c>
      <c r="J10" s="131" t="s">
        <v>1065</v>
      </c>
    </row>
    <row r="11" spans="1:10" ht="12.75">
      <c r="A11" s="129">
        <f t="shared" si="0"/>
        <v>9</v>
      </c>
      <c r="B11" s="130" t="s">
        <v>1066</v>
      </c>
      <c r="C11" s="130" t="s">
        <v>307</v>
      </c>
      <c r="D11" s="130" t="s">
        <v>126</v>
      </c>
      <c r="E11" s="130" t="s">
        <v>247</v>
      </c>
      <c r="F11" s="130" t="s">
        <v>108</v>
      </c>
      <c r="G11" s="130" t="s">
        <v>790</v>
      </c>
      <c r="H11" s="130" t="s">
        <v>139</v>
      </c>
      <c r="I11" s="130" t="s">
        <v>1050</v>
      </c>
      <c r="J11" s="131" t="s">
        <v>1067</v>
      </c>
    </row>
    <row r="12" spans="1:10" ht="12.75">
      <c r="A12" s="129">
        <f t="shared" si="0"/>
        <v>10</v>
      </c>
      <c r="B12" s="130" t="s">
        <v>1068</v>
      </c>
      <c r="C12" s="130" t="s">
        <v>291</v>
      </c>
      <c r="D12" s="130" t="s">
        <v>194</v>
      </c>
      <c r="E12" s="130" t="s">
        <v>247</v>
      </c>
      <c r="F12" s="130" t="s">
        <v>174</v>
      </c>
      <c r="G12" s="130" t="s">
        <v>174</v>
      </c>
      <c r="H12" s="130" t="s">
        <v>174</v>
      </c>
      <c r="I12" s="130" t="s">
        <v>1050</v>
      </c>
      <c r="J12" s="131" t="s">
        <v>1069</v>
      </c>
    </row>
    <row r="13" spans="1:10" ht="12.75">
      <c r="A13" s="129">
        <f t="shared" si="0"/>
        <v>11</v>
      </c>
      <c r="B13" s="130" t="s">
        <v>358</v>
      </c>
      <c r="C13" s="130" t="s">
        <v>291</v>
      </c>
      <c r="D13" s="130" t="s">
        <v>194</v>
      </c>
      <c r="E13" s="130" t="s">
        <v>247</v>
      </c>
      <c r="F13" s="130" t="s">
        <v>174</v>
      </c>
      <c r="G13" s="130" t="s">
        <v>796</v>
      </c>
      <c r="H13" s="130" t="s">
        <v>174</v>
      </c>
      <c r="I13" s="130" t="s">
        <v>1050</v>
      </c>
      <c r="J13" s="131" t="s">
        <v>1070</v>
      </c>
    </row>
    <row r="14" spans="1:10" ht="12.75">
      <c r="A14" s="129">
        <f t="shared" si="0"/>
        <v>12</v>
      </c>
      <c r="B14" s="130" t="s">
        <v>360</v>
      </c>
      <c r="C14" s="130" t="s">
        <v>124</v>
      </c>
      <c r="D14" s="130" t="s">
        <v>126</v>
      </c>
      <c r="E14" s="130" t="s">
        <v>247</v>
      </c>
      <c r="F14" s="130" t="s">
        <v>108</v>
      </c>
      <c r="G14" s="130" t="s">
        <v>802</v>
      </c>
      <c r="H14" s="130" t="s">
        <v>139</v>
      </c>
      <c r="I14" s="130" t="s">
        <v>1050</v>
      </c>
      <c r="J14" s="131" t="s">
        <v>1071</v>
      </c>
    </row>
    <row r="15" spans="1:10" ht="12.75">
      <c r="A15" s="129">
        <f t="shared" si="0"/>
        <v>13</v>
      </c>
      <c r="B15" s="130" t="s">
        <v>1072</v>
      </c>
      <c r="C15" s="130" t="s">
        <v>307</v>
      </c>
      <c r="D15" s="130" t="s">
        <v>126</v>
      </c>
      <c r="E15" s="130" t="s">
        <v>247</v>
      </c>
      <c r="F15" s="130" t="s">
        <v>108</v>
      </c>
      <c r="G15" s="130" t="s">
        <v>802</v>
      </c>
      <c r="H15" s="130" t="s">
        <v>183</v>
      </c>
      <c r="I15" s="130" t="s">
        <v>1050</v>
      </c>
      <c r="J15" s="131" t="s">
        <v>1073</v>
      </c>
    </row>
    <row r="16" spans="1:10" ht="12.75">
      <c r="A16" s="129">
        <f t="shared" si="0"/>
        <v>14</v>
      </c>
      <c r="B16" s="130" t="s">
        <v>1074</v>
      </c>
      <c r="C16" s="130" t="s">
        <v>124</v>
      </c>
      <c r="D16" s="130" t="s">
        <v>126</v>
      </c>
      <c r="E16" s="130" t="s">
        <v>247</v>
      </c>
      <c r="F16" s="130" t="s">
        <v>108</v>
      </c>
      <c r="G16" s="130" t="s">
        <v>802</v>
      </c>
      <c r="H16" s="130" t="s">
        <v>175</v>
      </c>
      <c r="I16" s="130" t="s">
        <v>1050</v>
      </c>
      <c r="J16" s="131" t="s">
        <v>1075</v>
      </c>
    </row>
    <row r="17" spans="1:10" ht="12.75">
      <c r="A17" s="129">
        <f t="shared" si="0"/>
        <v>15</v>
      </c>
      <c r="B17" s="130" t="s">
        <v>416</v>
      </c>
      <c r="C17" s="130" t="s">
        <v>291</v>
      </c>
      <c r="D17" s="130" t="s">
        <v>194</v>
      </c>
      <c r="E17" s="130" t="s">
        <v>247</v>
      </c>
      <c r="F17" s="130" t="s">
        <v>174</v>
      </c>
      <c r="G17" s="130" t="s">
        <v>174</v>
      </c>
      <c r="H17" s="130" t="s">
        <v>174</v>
      </c>
      <c r="I17" s="130" t="s">
        <v>1050</v>
      </c>
      <c r="J17" s="131" t="s">
        <v>1076</v>
      </c>
    </row>
    <row r="18" spans="1:10" ht="12.75">
      <c r="A18" s="129">
        <f t="shared" si="0"/>
        <v>16</v>
      </c>
      <c r="B18" s="130" t="s">
        <v>432</v>
      </c>
      <c r="C18" s="130" t="s">
        <v>307</v>
      </c>
      <c r="D18" s="130" t="s">
        <v>126</v>
      </c>
      <c r="E18" s="130" t="s">
        <v>247</v>
      </c>
      <c r="F18" s="130" t="s">
        <v>108</v>
      </c>
      <c r="G18" s="130" t="s">
        <v>802</v>
      </c>
      <c r="H18" s="130" t="s">
        <v>139</v>
      </c>
      <c r="I18" s="130" t="s">
        <v>1050</v>
      </c>
      <c r="J18" s="131" t="s">
        <v>1077</v>
      </c>
    </row>
    <row r="19" spans="1:10" ht="12.75">
      <c r="A19" s="129">
        <f t="shared" si="0"/>
        <v>17</v>
      </c>
      <c r="B19" s="130" t="s">
        <v>1078</v>
      </c>
      <c r="C19" s="130" t="s">
        <v>291</v>
      </c>
      <c r="D19" s="130" t="s">
        <v>116</v>
      </c>
      <c r="E19" s="130" t="s">
        <v>1079</v>
      </c>
      <c r="F19" s="130" t="s">
        <v>174</v>
      </c>
      <c r="G19" s="130" t="s">
        <v>174</v>
      </c>
      <c r="H19" s="130" t="s">
        <v>117</v>
      </c>
      <c r="I19" s="130" t="s">
        <v>1050</v>
      </c>
      <c r="J19" s="131" t="s">
        <v>1080</v>
      </c>
    </row>
    <row r="20" spans="1:10" ht="12.75">
      <c r="A20" s="129">
        <f t="shared" si="0"/>
        <v>18</v>
      </c>
      <c r="B20" s="130" t="s">
        <v>1081</v>
      </c>
      <c r="C20" s="130" t="s">
        <v>291</v>
      </c>
      <c r="D20" s="130" t="s">
        <v>194</v>
      </c>
      <c r="E20" s="130" t="s">
        <v>247</v>
      </c>
      <c r="F20" s="130" t="s">
        <v>174</v>
      </c>
      <c r="G20" s="130" t="s">
        <v>174</v>
      </c>
      <c r="H20" s="130" t="s">
        <v>174</v>
      </c>
      <c r="I20" s="130" t="s">
        <v>1050</v>
      </c>
      <c r="J20" s="131" t="s">
        <v>1082</v>
      </c>
    </row>
    <row r="21" spans="1:10" ht="12.75">
      <c r="A21" s="129">
        <f t="shared" si="0"/>
        <v>19</v>
      </c>
      <c r="B21" s="130" t="s">
        <v>498</v>
      </c>
      <c r="C21" s="130" t="s">
        <v>291</v>
      </c>
      <c r="D21" s="130" t="s">
        <v>194</v>
      </c>
      <c r="E21" s="130" t="s">
        <v>247</v>
      </c>
      <c r="F21" s="130" t="s">
        <v>174</v>
      </c>
      <c r="G21" s="130" t="s">
        <v>174</v>
      </c>
      <c r="H21" s="130" t="s">
        <v>174</v>
      </c>
      <c r="I21" s="130" t="s">
        <v>1050</v>
      </c>
      <c r="J21" s="131" t="s">
        <v>1083</v>
      </c>
    </row>
    <row r="22" spans="1:10" ht="12.75">
      <c r="A22" s="129">
        <f t="shared" si="0"/>
        <v>20</v>
      </c>
      <c r="B22" s="130" t="s">
        <v>1084</v>
      </c>
      <c r="C22" s="130" t="s">
        <v>307</v>
      </c>
      <c r="D22" s="130" t="s">
        <v>126</v>
      </c>
      <c r="E22" s="130" t="s">
        <v>247</v>
      </c>
      <c r="F22" s="130" t="s">
        <v>108</v>
      </c>
      <c r="G22" s="130" t="s">
        <v>802</v>
      </c>
      <c r="H22" s="130" t="s">
        <v>174</v>
      </c>
      <c r="I22" s="130" t="s">
        <v>1050</v>
      </c>
      <c r="J22" s="131" t="s">
        <v>1085</v>
      </c>
    </row>
    <row r="23" spans="1:10" ht="12.75">
      <c r="A23" s="129">
        <f t="shared" si="0"/>
        <v>21</v>
      </c>
      <c r="B23" s="130" t="s">
        <v>518</v>
      </c>
      <c r="C23" s="130" t="s">
        <v>291</v>
      </c>
      <c r="D23" s="130" t="s">
        <v>194</v>
      </c>
      <c r="E23" s="130" t="s">
        <v>247</v>
      </c>
      <c r="F23" s="130" t="s">
        <v>174</v>
      </c>
      <c r="G23" s="130" t="s">
        <v>174</v>
      </c>
      <c r="H23" s="130" t="s">
        <v>174</v>
      </c>
      <c r="I23" s="130" t="s">
        <v>1050</v>
      </c>
      <c r="J23" s="131" t="s">
        <v>1086</v>
      </c>
    </row>
    <row r="24" spans="1:10" ht="12.75">
      <c r="A24" s="129">
        <f t="shared" si="0"/>
        <v>22</v>
      </c>
      <c r="B24" s="130" t="s">
        <v>1087</v>
      </c>
      <c r="C24" s="130" t="s">
        <v>124</v>
      </c>
      <c r="D24" s="130" t="s">
        <v>126</v>
      </c>
      <c r="E24" s="130" t="s">
        <v>247</v>
      </c>
      <c r="F24" s="130" t="s">
        <v>108</v>
      </c>
      <c r="G24" s="130" t="s">
        <v>802</v>
      </c>
      <c r="H24" s="130" t="s">
        <v>139</v>
      </c>
      <c r="I24" s="130" t="s">
        <v>1050</v>
      </c>
      <c r="J24" s="131" t="s">
        <v>1088</v>
      </c>
    </row>
    <row r="25" spans="1:10" ht="12.75">
      <c r="A25" s="129">
        <f t="shared" si="0"/>
        <v>23</v>
      </c>
      <c r="B25" s="130" t="s">
        <v>1089</v>
      </c>
      <c r="C25" s="130" t="s">
        <v>291</v>
      </c>
      <c r="D25" s="130" t="s">
        <v>194</v>
      </c>
      <c r="E25" s="130" t="s">
        <v>247</v>
      </c>
      <c r="F25" s="130" t="s">
        <v>174</v>
      </c>
      <c r="G25" s="130" t="s">
        <v>174</v>
      </c>
      <c r="H25" s="130" t="s">
        <v>174</v>
      </c>
      <c r="I25" s="130" t="s">
        <v>1050</v>
      </c>
      <c r="J25" s="131" t="s">
        <v>1090</v>
      </c>
    </row>
    <row r="26" spans="1:10" ht="12.75">
      <c r="A26" s="129">
        <f t="shared" si="0"/>
        <v>24</v>
      </c>
      <c r="B26" s="130" t="s">
        <v>1091</v>
      </c>
      <c r="C26" s="130" t="s">
        <v>291</v>
      </c>
      <c r="D26" s="130" t="s">
        <v>194</v>
      </c>
      <c r="E26" s="130" t="s">
        <v>247</v>
      </c>
      <c r="F26" s="130" t="s">
        <v>174</v>
      </c>
      <c r="G26" s="130" t="s">
        <v>174</v>
      </c>
      <c r="H26" s="130" t="s">
        <v>174</v>
      </c>
      <c r="I26" s="130" t="s">
        <v>1050</v>
      </c>
      <c r="J26" s="131" t="s">
        <v>1092</v>
      </c>
    </row>
    <row r="27" spans="1:10" ht="12.75">
      <c r="A27" s="129">
        <f t="shared" si="0"/>
        <v>25</v>
      </c>
      <c r="B27" s="130" t="s">
        <v>1093</v>
      </c>
      <c r="C27" s="130" t="s">
        <v>232</v>
      </c>
      <c r="D27" s="130" t="s">
        <v>126</v>
      </c>
      <c r="E27" s="130" t="s">
        <v>247</v>
      </c>
      <c r="F27" s="130" t="s">
        <v>108</v>
      </c>
      <c r="G27" s="130" t="s">
        <v>802</v>
      </c>
      <c r="H27" s="130" t="s">
        <v>139</v>
      </c>
      <c r="I27" s="130" t="s">
        <v>1050</v>
      </c>
      <c r="J27" s="131" t="s">
        <v>1094</v>
      </c>
    </row>
    <row r="28" spans="1:10" ht="12.75">
      <c r="A28" s="129">
        <f t="shared" si="0"/>
        <v>26</v>
      </c>
      <c r="B28" s="130" t="s">
        <v>1095</v>
      </c>
      <c r="C28" s="130" t="s">
        <v>291</v>
      </c>
      <c r="D28" s="130" t="s">
        <v>194</v>
      </c>
      <c r="E28" s="130" t="s">
        <v>247</v>
      </c>
      <c r="F28" s="130" t="s">
        <v>174</v>
      </c>
      <c r="G28" s="130" t="s">
        <v>174</v>
      </c>
      <c r="H28" s="130" t="s">
        <v>174</v>
      </c>
      <c r="I28" s="130" t="s">
        <v>1050</v>
      </c>
      <c r="J28" s="131" t="s">
        <v>1096</v>
      </c>
    </row>
    <row r="29" spans="1:10" ht="12.75">
      <c r="A29" s="129">
        <f t="shared" si="0"/>
        <v>27</v>
      </c>
      <c r="B29" s="130" t="s">
        <v>1097</v>
      </c>
      <c r="C29" s="130" t="s">
        <v>291</v>
      </c>
      <c r="D29" s="130" t="s">
        <v>194</v>
      </c>
      <c r="E29" s="130" t="s">
        <v>247</v>
      </c>
      <c r="F29" s="130" t="s">
        <v>174</v>
      </c>
      <c r="G29" s="130" t="s">
        <v>174</v>
      </c>
      <c r="H29" s="130" t="s">
        <v>174</v>
      </c>
      <c r="I29" s="130" t="s">
        <v>1050</v>
      </c>
      <c r="J29" s="131" t="s">
        <v>1098</v>
      </c>
    </row>
    <row r="30" spans="1:10" ht="12.75">
      <c r="A30" s="129">
        <f t="shared" si="0"/>
        <v>28</v>
      </c>
      <c r="B30" s="130" t="s">
        <v>1099</v>
      </c>
      <c r="C30" s="130" t="s">
        <v>291</v>
      </c>
      <c r="D30" s="130" t="s">
        <v>194</v>
      </c>
      <c r="E30" s="130" t="s">
        <v>247</v>
      </c>
      <c r="F30" s="130" t="s">
        <v>174</v>
      </c>
      <c r="G30" s="130" t="s">
        <v>174</v>
      </c>
      <c r="H30" s="130" t="s">
        <v>174</v>
      </c>
      <c r="I30" s="130" t="s">
        <v>1050</v>
      </c>
      <c r="J30" s="131" t="s">
        <v>1100</v>
      </c>
    </row>
    <row r="31" spans="1:10" ht="12.75">
      <c r="A31" s="129">
        <f t="shared" si="0"/>
        <v>29</v>
      </c>
      <c r="B31" s="130" t="s">
        <v>653</v>
      </c>
      <c r="C31" s="130" t="s">
        <v>291</v>
      </c>
      <c r="D31" s="130" t="s">
        <v>194</v>
      </c>
      <c r="E31" s="130" t="s">
        <v>247</v>
      </c>
      <c r="F31" s="130" t="s">
        <v>174</v>
      </c>
      <c r="G31" s="130" t="s">
        <v>174</v>
      </c>
      <c r="H31" s="130" t="s">
        <v>174</v>
      </c>
      <c r="I31" s="130" t="s">
        <v>1050</v>
      </c>
      <c r="J31" s="131" t="s">
        <v>1101</v>
      </c>
    </row>
    <row r="32" spans="1:10" ht="12.75">
      <c r="A32" s="129">
        <f t="shared" si="0"/>
        <v>30</v>
      </c>
      <c r="B32" s="130" t="s">
        <v>1102</v>
      </c>
      <c r="C32" s="130" t="s">
        <v>291</v>
      </c>
      <c r="D32" s="130" t="s">
        <v>194</v>
      </c>
      <c r="E32" s="130" t="s">
        <v>247</v>
      </c>
      <c r="F32" s="130" t="s">
        <v>174</v>
      </c>
      <c r="G32" s="130" t="s">
        <v>174</v>
      </c>
      <c r="H32" s="130" t="s">
        <v>174</v>
      </c>
      <c r="I32" s="130" t="s">
        <v>1050</v>
      </c>
      <c r="J32" s="131" t="s">
        <v>1103</v>
      </c>
    </row>
    <row r="33" spans="1:10" ht="12.75">
      <c r="A33" s="129">
        <f t="shared" si="0"/>
        <v>31</v>
      </c>
      <c r="B33" s="130" t="s">
        <v>1104</v>
      </c>
      <c r="C33" s="130" t="s">
        <v>291</v>
      </c>
      <c r="D33" s="130" t="s">
        <v>194</v>
      </c>
      <c r="E33" s="130" t="s">
        <v>247</v>
      </c>
      <c r="F33" s="130" t="s">
        <v>174</v>
      </c>
      <c r="G33" s="130" t="s">
        <v>174</v>
      </c>
      <c r="H33" s="130" t="s">
        <v>174</v>
      </c>
      <c r="I33" s="130" t="s">
        <v>1050</v>
      </c>
      <c r="J33" s="131" t="s">
        <v>1105</v>
      </c>
    </row>
    <row r="34" spans="1:10" ht="12.75">
      <c r="A34" s="129">
        <f t="shared" si="0"/>
        <v>32</v>
      </c>
      <c r="B34" s="130" t="s">
        <v>1106</v>
      </c>
      <c r="C34" s="130" t="s">
        <v>291</v>
      </c>
      <c r="D34" s="130" t="s">
        <v>194</v>
      </c>
      <c r="E34" s="130" t="s">
        <v>247</v>
      </c>
      <c r="F34" s="130" t="s">
        <v>174</v>
      </c>
      <c r="G34" s="130" t="s">
        <v>174</v>
      </c>
      <c r="H34" s="130" t="s">
        <v>174</v>
      </c>
      <c r="I34" s="130" t="s">
        <v>1050</v>
      </c>
      <c r="J34" s="131" t="s">
        <v>1107</v>
      </c>
    </row>
    <row r="35" spans="1:10" ht="12.75">
      <c r="A35" s="129">
        <f t="shared" si="0"/>
        <v>33</v>
      </c>
      <c r="B35" s="130" t="s">
        <v>1108</v>
      </c>
      <c r="C35" s="130" t="s">
        <v>124</v>
      </c>
      <c r="D35" s="130" t="s">
        <v>194</v>
      </c>
      <c r="E35" s="130" t="s">
        <v>247</v>
      </c>
      <c r="F35" s="130" t="s">
        <v>174</v>
      </c>
      <c r="G35" s="130" t="s">
        <v>174</v>
      </c>
      <c r="H35" s="130" t="s">
        <v>174</v>
      </c>
      <c r="I35" s="130" t="s">
        <v>1050</v>
      </c>
      <c r="J35" s="131" t="s">
        <v>1109</v>
      </c>
    </row>
    <row r="36" spans="1:10" ht="12.75">
      <c r="A36" s="129">
        <f t="shared" si="0"/>
        <v>34</v>
      </c>
      <c r="B36" s="130" t="s">
        <v>1110</v>
      </c>
      <c r="C36" s="130" t="s">
        <v>291</v>
      </c>
      <c r="D36" s="130" t="s">
        <v>194</v>
      </c>
      <c r="E36" s="130" t="s">
        <v>247</v>
      </c>
      <c r="F36" s="130" t="s">
        <v>174</v>
      </c>
      <c r="G36" s="130" t="s">
        <v>174</v>
      </c>
      <c r="H36" s="130" t="s">
        <v>174</v>
      </c>
      <c r="I36" s="130" t="s">
        <v>1050</v>
      </c>
      <c r="J36" s="131" t="s">
        <v>1111</v>
      </c>
    </row>
    <row r="37" spans="1:10" ht="12.75">
      <c r="A37" s="129">
        <f t="shared" si="0"/>
        <v>35</v>
      </c>
      <c r="B37" s="130" t="s">
        <v>1112</v>
      </c>
      <c r="C37" s="130" t="s">
        <v>291</v>
      </c>
      <c r="D37" s="130" t="s">
        <v>194</v>
      </c>
      <c r="E37" s="130" t="s">
        <v>247</v>
      </c>
      <c r="F37" s="130" t="s">
        <v>174</v>
      </c>
      <c r="G37" s="130" t="s">
        <v>789</v>
      </c>
      <c r="H37" s="130" t="s">
        <v>174</v>
      </c>
      <c r="I37" s="130" t="s">
        <v>1050</v>
      </c>
      <c r="J37" s="131" t="s">
        <v>1113</v>
      </c>
    </row>
    <row r="38" spans="1:10" ht="12.75">
      <c r="A38" s="129">
        <f t="shared" si="0"/>
        <v>36</v>
      </c>
      <c r="B38" s="130" t="s">
        <v>1114</v>
      </c>
      <c r="C38" s="130" t="s">
        <v>291</v>
      </c>
      <c r="D38" s="130" t="s">
        <v>194</v>
      </c>
      <c r="E38" s="130" t="s">
        <v>247</v>
      </c>
      <c r="F38" s="130" t="s">
        <v>174</v>
      </c>
      <c r="G38" s="130" t="s">
        <v>174</v>
      </c>
      <c r="H38" s="130" t="s">
        <v>174</v>
      </c>
      <c r="I38" s="130" t="s">
        <v>1050</v>
      </c>
      <c r="J38" s="131" t="s">
        <v>1115</v>
      </c>
    </row>
    <row r="39" spans="1:10" ht="12.75">
      <c r="A39" s="129">
        <f t="shared" si="0"/>
        <v>37</v>
      </c>
      <c r="B39" s="130" t="s">
        <v>1116</v>
      </c>
      <c r="C39" s="130" t="s">
        <v>291</v>
      </c>
      <c r="D39" s="130" t="s">
        <v>194</v>
      </c>
      <c r="E39" s="130" t="s">
        <v>247</v>
      </c>
      <c r="F39" s="130" t="s">
        <v>174</v>
      </c>
      <c r="G39" s="130" t="s">
        <v>174</v>
      </c>
      <c r="H39" s="130" t="s">
        <v>174</v>
      </c>
      <c r="I39" s="130" t="s">
        <v>1050</v>
      </c>
      <c r="J39" s="131" t="s">
        <v>1117</v>
      </c>
    </row>
    <row r="40" spans="1:10" ht="12.75">
      <c r="A40" s="129">
        <f t="shared" si="0"/>
        <v>38</v>
      </c>
      <c r="B40" s="130" t="s">
        <v>1118</v>
      </c>
      <c r="C40" s="130" t="s">
        <v>291</v>
      </c>
      <c r="D40" s="130" t="s">
        <v>194</v>
      </c>
      <c r="E40" s="130" t="s">
        <v>247</v>
      </c>
      <c r="F40" s="130" t="s">
        <v>174</v>
      </c>
      <c r="G40" s="130" t="s">
        <v>174</v>
      </c>
      <c r="H40" s="130" t="s">
        <v>174</v>
      </c>
      <c r="I40" s="130" t="s">
        <v>1050</v>
      </c>
      <c r="J40" s="131" t="s">
        <v>1119</v>
      </c>
    </row>
    <row r="41" spans="1:10" ht="12.75">
      <c r="A41" s="129">
        <f t="shared" si="0"/>
        <v>39</v>
      </c>
      <c r="B41" s="130" t="s">
        <v>1120</v>
      </c>
      <c r="C41" s="130" t="s">
        <v>287</v>
      </c>
      <c r="D41" s="130" t="s">
        <v>126</v>
      </c>
      <c r="E41" s="130" t="s">
        <v>247</v>
      </c>
      <c r="F41" s="130" t="s">
        <v>108</v>
      </c>
      <c r="G41" s="130" t="s">
        <v>174</v>
      </c>
      <c r="H41" s="130" t="s">
        <v>117</v>
      </c>
      <c r="I41" s="130" t="s">
        <v>1050</v>
      </c>
      <c r="J41" s="131" t="s">
        <v>1121</v>
      </c>
    </row>
    <row r="42" spans="1:10" ht="12.75">
      <c r="A42" s="129">
        <f t="shared" si="0"/>
        <v>40</v>
      </c>
      <c r="B42" s="130" t="s">
        <v>1122</v>
      </c>
      <c r="C42" s="130" t="s">
        <v>361</v>
      </c>
      <c r="D42" s="130" t="s">
        <v>126</v>
      </c>
      <c r="E42" s="130" t="s">
        <v>247</v>
      </c>
      <c r="F42" s="130" t="s">
        <v>108</v>
      </c>
      <c r="G42" s="130" t="s">
        <v>802</v>
      </c>
      <c r="H42" s="130" t="s">
        <v>139</v>
      </c>
      <c r="I42" s="130" t="s">
        <v>1050</v>
      </c>
      <c r="J42" s="131" t="s">
        <v>1123</v>
      </c>
    </row>
    <row r="43" spans="1:10" ht="12.75">
      <c r="A43" s="129">
        <f t="shared" si="0"/>
        <v>41</v>
      </c>
      <c r="B43" s="130" t="s">
        <v>1124</v>
      </c>
      <c r="C43" s="130" t="s">
        <v>359</v>
      </c>
      <c r="D43" s="130" t="s">
        <v>126</v>
      </c>
      <c r="E43" s="130" t="s">
        <v>247</v>
      </c>
      <c r="F43" s="130" t="s">
        <v>108</v>
      </c>
      <c r="G43" s="130" t="s">
        <v>802</v>
      </c>
      <c r="H43" s="130" t="s">
        <v>139</v>
      </c>
      <c r="I43" s="130" t="s">
        <v>1050</v>
      </c>
      <c r="J43" s="131" t="s">
        <v>1125</v>
      </c>
    </row>
    <row r="44" spans="1:10" ht="12.75">
      <c r="A44" s="129">
        <f t="shared" si="0"/>
        <v>42</v>
      </c>
      <c r="B44" s="130"/>
      <c r="C44" s="130"/>
      <c r="D44" s="130"/>
      <c r="E44" s="130"/>
      <c r="F44" s="130"/>
      <c r="G44" s="130"/>
      <c r="H44" s="130"/>
      <c r="I44" s="130"/>
      <c r="J44" s="131"/>
    </row>
    <row r="45" spans="1:10" ht="12.75">
      <c r="A45" s="129">
        <f t="shared" si="0"/>
        <v>43</v>
      </c>
      <c r="B45" s="130"/>
      <c r="C45" s="130"/>
      <c r="D45" s="130"/>
      <c r="E45" s="130"/>
      <c r="F45" s="130"/>
      <c r="G45" s="130"/>
      <c r="H45" s="130"/>
      <c r="I45" s="130"/>
      <c r="J45" s="131"/>
    </row>
    <row r="46" spans="1:10" ht="12.75">
      <c r="A46" s="129">
        <f t="shared" si="0"/>
        <v>44</v>
      </c>
      <c r="B46" s="130"/>
      <c r="C46" s="130"/>
      <c r="D46" s="130"/>
      <c r="E46" s="130"/>
      <c r="F46" s="130"/>
      <c r="G46" s="130"/>
      <c r="H46" s="130"/>
      <c r="I46" s="130"/>
      <c r="J46" s="131"/>
    </row>
    <row r="47" spans="1:10" ht="12.75">
      <c r="A47" s="129">
        <f t="shared" si="0"/>
        <v>45</v>
      </c>
      <c r="B47" s="130"/>
      <c r="C47" s="130"/>
      <c r="D47" s="130"/>
      <c r="E47" s="130"/>
      <c r="F47" s="130"/>
      <c r="G47" s="130"/>
      <c r="H47" s="130"/>
      <c r="I47" s="130"/>
      <c r="J47" s="131"/>
    </row>
    <row r="48" spans="1:10" ht="12.75">
      <c r="A48" s="129">
        <f t="shared" si="0"/>
        <v>46</v>
      </c>
      <c r="B48" s="130"/>
      <c r="C48" s="130"/>
      <c r="D48" s="130"/>
      <c r="E48" s="130"/>
      <c r="F48" s="130"/>
      <c r="G48" s="130"/>
      <c r="H48" s="130"/>
      <c r="I48" s="130"/>
      <c r="J48" s="131"/>
    </row>
    <row r="49" spans="1:10" ht="12.75">
      <c r="A49" s="129">
        <f t="shared" si="0"/>
        <v>47</v>
      </c>
      <c r="B49" s="130"/>
      <c r="C49" s="130"/>
      <c r="D49" s="130"/>
      <c r="E49" s="130"/>
      <c r="F49" s="130"/>
      <c r="G49" s="130"/>
      <c r="H49" s="130"/>
      <c r="I49" s="130"/>
      <c r="J49" s="131"/>
    </row>
    <row r="50" spans="1:10" ht="12.75">
      <c r="A50" s="129">
        <f t="shared" si="0"/>
        <v>48</v>
      </c>
      <c r="B50" s="130"/>
      <c r="C50" s="130"/>
      <c r="D50" s="130"/>
      <c r="E50" s="130"/>
      <c r="F50" s="130"/>
      <c r="G50" s="130"/>
      <c r="H50" s="130"/>
      <c r="I50" s="130"/>
      <c r="J50" s="131"/>
    </row>
    <row r="51" spans="1:10" ht="12.75">
      <c r="A51" s="129">
        <f t="shared" si="0"/>
        <v>49</v>
      </c>
      <c r="B51" s="130"/>
      <c r="C51" s="130"/>
      <c r="D51" s="130"/>
      <c r="E51" s="130"/>
      <c r="F51" s="130"/>
      <c r="G51" s="130"/>
      <c r="H51" s="130"/>
      <c r="I51" s="130"/>
      <c r="J51" s="131"/>
    </row>
    <row r="52" spans="1:10" ht="12.75">
      <c r="A52" s="129">
        <f t="shared" si="0"/>
        <v>50</v>
      </c>
      <c r="B52" s="130"/>
      <c r="C52" s="130"/>
      <c r="D52" s="130"/>
      <c r="E52" s="130"/>
      <c r="F52" s="130"/>
      <c r="G52" s="130"/>
      <c r="H52" s="130"/>
      <c r="I52" s="130"/>
      <c r="J52" s="131"/>
    </row>
    <row r="53" spans="1:10" ht="12.75">
      <c r="A53" s="129">
        <f t="shared" si="0"/>
        <v>51</v>
      </c>
      <c r="B53" s="130"/>
      <c r="C53" s="130"/>
      <c r="D53" s="130"/>
      <c r="E53" s="130"/>
      <c r="F53" s="130"/>
      <c r="G53" s="130"/>
      <c r="H53" s="130"/>
      <c r="I53" s="130"/>
      <c r="J53" s="131"/>
    </row>
    <row r="54" spans="1:10" ht="12.75">
      <c r="A54" s="129">
        <f t="shared" si="0"/>
        <v>52</v>
      </c>
      <c r="B54" s="130"/>
      <c r="C54" s="130"/>
      <c r="D54" s="130"/>
      <c r="E54" s="130"/>
      <c r="F54" s="130"/>
      <c r="G54" s="130"/>
      <c r="H54" s="130"/>
      <c r="I54" s="130"/>
      <c r="J54" s="131"/>
    </row>
    <row r="55" spans="1:10" ht="12.75">
      <c r="A55" s="129">
        <f t="shared" si="0"/>
        <v>53</v>
      </c>
      <c r="B55" s="130"/>
      <c r="C55" s="130"/>
      <c r="D55" s="130"/>
      <c r="E55" s="130"/>
      <c r="F55" s="130"/>
      <c r="G55" s="130"/>
      <c r="H55" s="130"/>
      <c r="I55" s="130"/>
      <c r="J55" s="131"/>
    </row>
    <row r="56" spans="1:10" ht="12.75">
      <c r="A56" s="129">
        <f t="shared" si="0"/>
        <v>54</v>
      </c>
      <c r="B56" s="130"/>
      <c r="C56" s="130"/>
      <c r="D56" s="130"/>
      <c r="E56" s="130"/>
      <c r="F56" s="130"/>
      <c r="G56" s="130"/>
      <c r="H56" s="130"/>
      <c r="I56" s="130"/>
      <c r="J56" s="131"/>
    </row>
    <row r="57" spans="1:10" ht="12.75">
      <c r="A57" s="129">
        <f t="shared" si="0"/>
        <v>55</v>
      </c>
      <c r="B57" s="130"/>
      <c r="C57" s="130"/>
      <c r="D57" s="130"/>
      <c r="E57" s="130"/>
      <c r="F57" s="130"/>
      <c r="G57" s="130"/>
      <c r="H57" s="130"/>
      <c r="I57" s="130"/>
      <c r="J57" s="131"/>
    </row>
    <row r="58" spans="1:10" ht="12.75">
      <c r="A58" s="129">
        <f t="shared" si="0"/>
        <v>56</v>
      </c>
      <c r="B58" s="130"/>
      <c r="C58" s="130"/>
      <c r="D58" s="130"/>
      <c r="E58" s="130"/>
      <c r="F58" s="130"/>
      <c r="G58" s="130"/>
      <c r="H58" s="130"/>
      <c r="I58" s="130"/>
      <c r="J58" s="131"/>
    </row>
    <row r="59" spans="1:10" ht="12.75">
      <c r="A59" s="129">
        <f t="shared" si="0"/>
        <v>57</v>
      </c>
      <c r="B59" s="130"/>
      <c r="C59" s="130"/>
      <c r="D59" s="130"/>
      <c r="E59" s="130"/>
      <c r="F59" s="130"/>
      <c r="G59" s="130"/>
      <c r="H59" s="130"/>
      <c r="I59" s="130"/>
      <c r="J59" s="131"/>
    </row>
    <row r="60" spans="1:10" ht="12.75">
      <c r="A60" s="129">
        <f t="shared" si="0"/>
        <v>58</v>
      </c>
      <c r="B60" s="130"/>
      <c r="C60" s="130"/>
      <c r="D60" s="130"/>
      <c r="E60" s="130"/>
      <c r="F60" s="130"/>
      <c r="G60" s="130"/>
      <c r="H60" s="130"/>
      <c r="I60" s="130"/>
      <c r="J60" s="131"/>
    </row>
    <row r="61" spans="1:10" ht="12.75">
      <c r="A61" s="129">
        <f t="shared" si="0"/>
        <v>59</v>
      </c>
      <c r="B61" s="130"/>
      <c r="C61" s="130"/>
      <c r="D61" s="130"/>
      <c r="E61" s="130"/>
      <c r="F61" s="130"/>
      <c r="G61" s="130"/>
      <c r="H61" s="130"/>
      <c r="I61" s="130"/>
      <c r="J61" s="131"/>
    </row>
    <row r="62" spans="1:10" ht="12.75">
      <c r="A62" s="129">
        <f t="shared" si="0"/>
        <v>60</v>
      </c>
      <c r="B62" s="130"/>
      <c r="C62" s="130"/>
      <c r="D62" s="130"/>
      <c r="E62" s="130"/>
      <c r="F62" s="130"/>
      <c r="G62" s="130"/>
      <c r="H62" s="130"/>
      <c r="I62" s="130"/>
      <c r="J62" s="131"/>
    </row>
    <row r="63" spans="1:10" ht="12.75">
      <c r="A63" s="129">
        <f t="shared" si="0"/>
        <v>61</v>
      </c>
      <c r="B63" s="130"/>
      <c r="C63" s="130"/>
      <c r="D63" s="130"/>
      <c r="E63" s="130"/>
      <c r="F63" s="130"/>
      <c r="G63" s="130"/>
      <c r="H63" s="130"/>
      <c r="I63" s="130"/>
      <c r="J63" s="131"/>
    </row>
    <row r="64" spans="1:10" ht="12.75">
      <c r="A64" s="129">
        <f t="shared" si="0"/>
        <v>62</v>
      </c>
      <c r="B64" s="130"/>
      <c r="C64" s="130"/>
      <c r="D64" s="130"/>
      <c r="E64" s="130"/>
      <c r="F64" s="130"/>
      <c r="G64" s="130"/>
      <c r="H64" s="130"/>
      <c r="I64" s="130"/>
      <c r="J64" s="131"/>
    </row>
    <row r="65" spans="1:10" ht="12.75">
      <c r="A65" s="129">
        <f t="shared" si="0"/>
        <v>63</v>
      </c>
      <c r="B65" s="130"/>
      <c r="C65" s="130"/>
      <c r="D65" s="130"/>
      <c r="E65" s="130"/>
      <c r="F65" s="130"/>
      <c r="G65" s="130"/>
      <c r="H65" s="130"/>
      <c r="I65" s="130"/>
      <c r="J65" s="131"/>
    </row>
    <row r="66" spans="1:10" ht="12.75">
      <c r="A66" s="129">
        <f t="shared" si="0"/>
        <v>64</v>
      </c>
      <c r="B66" s="130"/>
      <c r="C66" s="130"/>
      <c r="D66" s="130"/>
      <c r="E66" s="130"/>
      <c r="F66" s="130"/>
      <c r="G66" s="130"/>
      <c r="H66" s="130"/>
      <c r="I66" s="130"/>
      <c r="J66" s="131"/>
    </row>
    <row r="67" spans="1:10" ht="12.75">
      <c r="A67" s="129">
        <f t="shared" si="0"/>
        <v>65</v>
      </c>
      <c r="B67" s="130"/>
      <c r="C67" s="130"/>
      <c r="D67" s="130"/>
      <c r="E67" s="130"/>
      <c r="F67" s="130"/>
      <c r="G67" s="130"/>
      <c r="H67" s="130"/>
      <c r="I67" s="130"/>
      <c r="J67" s="131"/>
    </row>
    <row r="68" spans="1:10" ht="12.75">
      <c r="A68" s="129">
        <f aca="true" t="shared" si="1" ref="A68:A131">SUM(A67,1)</f>
        <v>66</v>
      </c>
      <c r="B68" s="130"/>
      <c r="C68" s="130"/>
      <c r="D68" s="130"/>
      <c r="E68" s="130"/>
      <c r="F68" s="130"/>
      <c r="G68" s="130"/>
      <c r="H68" s="130"/>
      <c r="I68" s="130"/>
      <c r="J68" s="131"/>
    </row>
    <row r="69" spans="1:10" ht="12.75">
      <c r="A69" s="129">
        <f t="shared" si="1"/>
        <v>67</v>
      </c>
      <c r="B69" s="130"/>
      <c r="C69" s="130"/>
      <c r="D69" s="130"/>
      <c r="E69" s="130"/>
      <c r="F69" s="130"/>
      <c r="G69" s="130"/>
      <c r="H69" s="130"/>
      <c r="I69" s="130"/>
      <c r="J69" s="131"/>
    </row>
    <row r="70" spans="1:10" ht="12.75">
      <c r="A70" s="129">
        <f t="shared" si="1"/>
        <v>68</v>
      </c>
      <c r="B70" s="130"/>
      <c r="C70" s="130"/>
      <c r="D70" s="130"/>
      <c r="E70" s="130"/>
      <c r="F70" s="130"/>
      <c r="G70" s="130"/>
      <c r="H70" s="130"/>
      <c r="I70" s="130"/>
      <c r="J70" s="131"/>
    </row>
    <row r="71" spans="1:10" ht="12.75">
      <c r="A71" s="129">
        <f t="shared" si="1"/>
        <v>69</v>
      </c>
      <c r="B71" s="130"/>
      <c r="C71" s="130"/>
      <c r="D71" s="130"/>
      <c r="E71" s="130"/>
      <c r="F71" s="130"/>
      <c r="G71" s="130"/>
      <c r="H71" s="130"/>
      <c r="I71" s="130"/>
      <c r="J71" s="131"/>
    </row>
    <row r="72" spans="1:10" ht="12.75">
      <c r="A72" s="129">
        <f t="shared" si="1"/>
        <v>70</v>
      </c>
      <c r="B72" s="130"/>
      <c r="C72" s="130"/>
      <c r="D72" s="130"/>
      <c r="E72" s="130"/>
      <c r="F72" s="130"/>
      <c r="G72" s="130"/>
      <c r="H72" s="130"/>
      <c r="I72" s="130"/>
      <c r="J72" s="131"/>
    </row>
    <row r="73" spans="1:10" ht="12.75">
      <c r="A73" s="129">
        <f t="shared" si="1"/>
        <v>71</v>
      </c>
      <c r="B73" s="130"/>
      <c r="C73" s="130"/>
      <c r="D73" s="130"/>
      <c r="E73" s="130"/>
      <c r="F73" s="130"/>
      <c r="G73" s="130"/>
      <c r="H73" s="130"/>
      <c r="I73" s="130"/>
      <c r="J73" s="131"/>
    </row>
    <row r="74" spans="1:10" ht="12.75">
      <c r="A74" s="129">
        <f t="shared" si="1"/>
        <v>72</v>
      </c>
      <c r="B74" s="130"/>
      <c r="C74" s="130"/>
      <c r="D74" s="130"/>
      <c r="E74" s="130"/>
      <c r="F74" s="130"/>
      <c r="G74" s="130"/>
      <c r="H74" s="130"/>
      <c r="I74" s="130"/>
      <c r="J74" s="131"/>
    </row>
    <row r="75" spans="1:10" ht="12.75">
      <c r="A75" s="129">
        <f t="shared" si="1"/>
        <v>73</v>
      </c>
      <c r="B75" s="130"/>
      <c r="C75" s="130"/>
      <c r="D75" s="130"/>
      <c r="E75" s="130"/>
      <c r="F75" s="130"/>
      <c r="G75" s="130"/>
      <c r="H75" s="130"/>
      <c r="I75" s="130"/>
      <c r="J75" s="131"/>
    </row>
    <row r="76" spans="1:10" ht="12.75">
      <c r="A76" s="129">
        <f t="shared" si="1"/>
        <v>74</v>
      </c>
      <c r="B76" s="130"/>
      <c r="C76" s="130"/>
      <c r="D76" s="130"/>
      <c r="E76" s="130"/>
      <c r="F76" s="130"/>
      <c r="G76" s="130"/>
      <c r="H76" s="130"/>
      <c r="I76" s="130"/>
      <c r="J76" s="131"/>
    </row>
    <row r="77" spans="1:10" ht="12.75">
      <c r="A77" s="129">
        <f t="shared" si="1"/>
        <v>75</v>
      </c>
      <c r="B77" s="130"/>
      <c r="C77" s="130"/>
      <c r="D77" s="130"/>
      <c r="E77" s="130"/>
      <c r="F77" s="130"/>
      <c r="G77" s="130"/>
      <c r="H77" s="130"/>
      <c r="I77" s="130"/>
      <c r="J77" s="131"/>
    </row>
    <row r="78" spans="1:10" ht="12.75">
      <c r="A78" s="129">
        <f t="shared" si="1"/>
        <v>76</v>
      </c>
      <c r="B78" s="130"/>
      <c r="C78" s="130"/>
      <c r="D78" s="130"/>
      <c r="E78" s="130"/>
      <c r="F78" s="130"/>
      <c r="G78" s="130"/>
      <c r="H78" s="130"/>
      <c r="I78" s="130"/>
      <c r="J78" s="131"/>
    </row>
    <row r="79" spans="1:10" ht="12.75">
      <c r="A79" s="129">
        <f t="shared" si="1"/>
        <v>77</v>
      </c>
      <c r="B79" s="130"/>
      <c r="C79" s="130"/>
      <c r="D79" s="130"/>
      <c r="E79" s="130"/>
      <c r="F79" s="130"/>
      <c r="G79" s="130"/>
      <c r="H79" s="130"/>
      <c r="I79" s="130"/>
      <c r="J79" s="131"/>
    </row>
    <row r="80" spans="1:10" ht="12.75">
      <c r="A80" s="129">
        <f t="shared" si="1"/>
        <v>78</v>
      </c>
      <c r="B80" s="130"/>
      <c r="C80" s="130"/>
      <c r="D80" s="130"/>
      <c r="E80" s="130"/>
      <c r="F80" s="130"/>
      <c r="G80" s="130"/>
      <c r="H80" s="130"/>
      <c r="I80" s="130"/>
      <c r="J80" s="131"/>
    </row>
    <row r="81" spans="1:10" ht="12.75">
      <c r="A81" s="129">
        <f t="shared" si="1"/>
        <v>79</v>
      </c>
      <c r="B81" s="130"/>
      <c r="C81" s="130"/>
      <c r="D81" s="130"/>
      <c r="E81" s="130"/>
      <c r="F81" s="130"/>
      <c r="G81" s="130"/>
      <c r="H81" s="130"/>
      <c r="I81" s="130"/>
      <c r="J81" s="131"/>
    </row>
    <row r="82" spans="1:10" ht="12.75">
      <c r="A82" s="129">
        <f t="shared" si="1"/>
        <v>80</v>
      </c>
      <c r="B82" s="130"/>
      <c r="C82" s="130"/>
      <c r="D82" s="130"/>
      <c r="E82" s="130"/>
      <c r="F82" s="130"/>
      <c r="G82" s="130"/>
      <c r="H82" s="130"/>
      <c r="I82" s="130"/>
      <c r="J82" s="131"/>
    </row>
    <row r="83" spans="1:10" ht="12.75">
      <c r="A83" s="129">
        <f t="shared" si="1"/>
        <v>81</v>
      </c>
      <c r="B83" s="130"/>
      <c r="C83" s="130"/>
      <c r="D83" s="130"/>
      <c r="E83" s="130"/>
      <c r="F83" s="130"/>
      <c r="G83" s="130"/>
      <c r="H83" s="130"/>
      <c r="I83" s="130"/>
      <c r="J83" s="131"/>
    </row>
    <row r="84" spans="1:10" ht="12.75">
      <c r="A84" s="129">
        <f t="shared" si="1"/>
        <v>82</v>
      </c>
      <c r="B84" s="130"/>
      <c r="C84" s="130"/>
      <c r="D84" s="130"/>
      <c r="E84" s="130"/>
      <c r="F84" s="130"/>
      <c r="G84" s="130"/>
      <c r="H84" s="130"/>
      <c r="I84" s="130"/>
      <c r="J84" s="131"/>
    </row>
    <row r="85" spans="1:10" ht="12.75">
      <c r="A85" s="129">
        <f t="shared" si="1"/>
        <v>83</v>
      </c>
      <c r="B85" s="130"/>
      <c r="C85" s="130"/>
      <c r="D85" s="130"/>
      <c r="E85" s="130"/>
      <c r="F85" s="130"/>
      <c r="G85" s="130"/>
      <c r="H85" s="130"/>
      <c r="I85" s="130"/>
      <c r="J85" s="131"/>
    </row>
    <row r="86" spans="1:10" ht="12.75">
      <c r="A86" s="129">
        <f t="shared" si="1"/>
        <v>84</v>
      </c>
      <c r="B86" s="130"/>
      <c r="C86" s="130"/>
      <c r="D86" s="130"/>
      <c r="E86" s="130"/>
      <c r="F86" s="130"/>
      <c r="G86" s="130"/>
      <c r="H86" s="130"/>
      <c r="I86" s="130"/>
      <c r="J86" s="131"/>
    </row>
    <row r="87" spans="1:10" ht="12.75">
      <c r="A87" s="129">
        <f t="shared" si="1"/>
        <v>85</v>
      </c>
      <c r="B87" s="130"/>
      <c r="C87" s="130"/>
      <c r="D87" s="130"/>
      <c r="E87" s="130"/>
      <c r="F87" s="130"/>
      <c r="G87" s="130"/>
      <c r="H87" s="130"/>
      <c r="I87" s="130"/>
      <c r="J87" s="131"/>
    </row>
    <row r="88" spans="1:10" ht="12.75">
      <c r="A88" s="129">
        <f t="shared" si="1"/>
        <v>86</v>
      </c>
      <c r="B88" s="130"/>
      <c r="C88" s="130"/>
      <c r="D88" s="130"/>
      <c r="E88" s="130"/>
      <c r="F88" s="130"/>
      <c r="G88" s="130"/>
      <c r="H88" s="130"/>
      <c r="I88" s="130"/>
      <c r="J88" s="131"/>
    </row>
    <row r="89" spans="1:10" ht="12.75">
      <c r="A89" s="129">
        <f t="shared" si="1"/>
        <v>87</v>
      </c>
      <c r="B89" s="130"/>
      <c r="C89" s="130"/>
      <c r="D89" s="130"/>
      <c r="E89" s="130"/>
      <c r="F89" s="130"/>
      <c r="G89" s="130"/>
      <c r="H89" s="130"/>
      <c r="I89" s="130"/>
      <c r="J89" s="131"/>
    </row>
    <row r="90" spans="1:10" ht="12.75">
      <c r="A90" s="129">
        <f t="shared" si="1"/>
        <v>88</v>
      </c>
      <c r="B90" s="130"/>
      <c r="C90" s="130"/>
      <c r="D90" s="130"/>
      <c r="E90" s="130"/>
      <c r="F90" s="130"/>
      <c r="G90" s="130"/>
      <c r="H90" s="130"/>
      <c r="I90" s="130"/>
      <c r="J90" s="131"/>
    </row>
    <row r="91" spans="1:10" ht="12.75">
      <c r="A91" s="129">
        <f t="shared" si="1"/>
        <v>89</v>
      </c>
      <c r="B91" s="130"/>
      <c r="C91" s="130"/>
      <c r="D91" s="130"/>
      <c r="E91" s="130"/>
      <c r="F91" s="130"/>
      <c r="G91" s="130"/>
      <c r="H91" s="130"/>
      <c r="I91" s="130"/>
      <c r="J91" s="131"/>
    </row>
    <row r="92" spans="1:10" ht="12.75">
      <c r="A92" s="129">
        <f t="shared" si="1"/>
        <v>90</v>
      </c>
      <c r="B92" s="130"/>
      <c r="C92" s="130"/>
      <c r="D92" s="130"/>
      <c r="E92" s="130"/>
      <c r="F92" s="130"/>
      <c r="G92" s="130"/>
      <c r="H92" s="130"/>
      <c r="I92" s="130"/>
      <c r="J92" s="131"/>
    </row>
    <row r="93" spans="1:10" ht="12.75">
      <c r="A93" s="129">
        <f t="shared" si="1"/>
        <v>91</v>
      </c>
      <c r="B93" s="130"/>
      <c r="C93" s="130"/>
      <c r="D93" s="130"/>
      <c r="E93" s="130"/>
      <c r="F93" s="130"/>
      <c r="G93" s="130"/>
      <c r="H93" s="130"/>
      <c r="I93" s="130"/>
      <c r="J93" s="131"/>
    </row>
    <row r="94" spans="1:10" ht="12.75">
      <c r="A94" s="129">
        <f t="shared" si="1"/>
        <v>92</v>
      </c>
      <c r="B94" s="130"/>
      <c r="C94" s="130"/>
      <c r="D94" s="130"/>
      <c r="E94" s="130"/>
      <c r="F94" s="130"/>
      <c r="G94" s="130"/>
      <c r="H94" s="130"/>
      <c r="I94" s="130"/>
      <c r="J94" s="131"/>
    </row>
    <row r="95" spans="1:10" ht="12.75">
      <c r="A95" s="129">
        <f t="shared" si="1"/>
        <v>93</v>
      </c>
      <c r="B95" s="130"/>
      <c r="C95" s="130"/>
      <c r="D95" s="130"/>
      <c r="E95" s="130"/>
      <c r="F95" s="130"/>
      <c r="G95" s="130"/>
      <c r="H95" s="130"/>
      <c r="I95" s="130"/>
      <c r="J95" s="131"/>
    </row>
    <row r="96" spans="1:10" ht="12.75">
      <c r="A96" s="129">
        <f t="shared" si="1"/>
        <v>94</v>
      </c>
      <c r="B96" s="130"/>
      <c r="C96" s="130"/>
      <c r="D96" s="130"/>
      <c r="E96" s="130"/>
      <c r="F96" s="130"/>
      <c r="G96" s="130"/>
      <c r="H96" s="130"/>
      <c r="I96" s="130"/>
      <c r="J96" s="131"/>
    </row>
    <row r="97" spans="1:10" ht="12.75">
      <c r="A97" s="129">
        <f t="shared" si="1"/>
        <v>95</v>
      </c>
      <c r="B97" s="130"/>
      <c r="C97" s="130"/>
      <c r="D97" s="130"/>
      <c r="E97" s="130"/>
      <c r="F97" s="130"/>
      <c r="G97" s="130"/>
      <c r="H97" s="130"/>
      <c r="I97" s="130"/>
      <c r="J97" s="131"/>
    </row>
    <row r="98" spans="1:10" ht="12.75">
      <c r="A98" s="129">
        <f t="shared" si="1"/>
        <v>96</v>
      </c>
      <c r="B98" s="130"/>
      <c r="C98" s="130"/>
      <c r="D98" s="130"/>
      <c r="E98" s="130"/>
      <c r="F98" s="130"/>
      <c r="G98" s="130"/>
      <c r="H98" s="130"/>
      <c r="I98" s="130"/>
      <c r="J98" s="131"/>
    </row>
    <row r="99" spans="1:10" ht="12.75">
      <c r="A99" s="129">
        <f t="shared" si="1"/>
        <v>97</v>
      </c>
      <c r="B99" s="130"/>
      <c r="C99" s="130"/>
      <c r="D99" s="130"/>
      <c r="E99" s="130"/>
      <c r="F99" s="130"/>
      <c r="G99" s="130"/>
      <c r="H99" s="130"/>
      <c r="I99" s="130"/>
      <c r="J99" s="131"/>
    </row>
    <row r="100" spans="1:10" ht="12.75">
      <c r="A100" s="129">
        <f t="shared" si="1"/>
        <v>98</v>
      </c>
      <c r="B100" s="130"/>
      <c r="C100" s="130"/>
      <c r="D100" s="130"/>
      <c r="E100" s="130"/>
      <c r="F100" s="130"/>
      <c r="G100" s="130"/>
      <c r="H100" s="130"/>
      <c r="I100" s="130"/>
      <c r="J100" s="131"/>
    </row>
    <row r="101" spans="1:10" ht="12.75">
      <c r="A101" s="129">
        <f t="shared" si="1"/>
        <v>99</v>
      </c>
      <c r="B101" s="130"/>
      <c r="C101" s="130"/>
      <c r="D101" s="130"/>
      <c r="E101" s="130"/>
      <c r="F101" s="130"/>
      <c r="G101" s="130"/>
      <c r="H101" s="130"/>
      <c r="I101" s="130"/>
      <c r="J101" s="131"/>
    </row>
    <row r="102" spans="1:10" ht="12.75">
      <c r="A102" s="129">
        <f t="shared" si="1"/>
        <v>100</v>
      </c>
      <c r="B102" s="130"/>
      <c r="C102" s="130"/>
      <c r="D102" s="130"/>
      <c r="E102" s="130"/>
      <c r="F102" s="130"/>
      <c r="G102" s="130"/>
      <c r="H102" s="130"/>
      <c r="I102" s="130"/>
      <c r="J102" s="131"/>
    </row>
    <row r="103" spans="1:10" ht="12.75">
      <c r="A103" s="129">
        <f t="shared" si="1"/>
        <v>101</v>
      </c>
      <c r="B103" s="130"/>
      <c r="C103" s="130"/>
      <c r="D103" s="130"/>
      <c r="E103" s="130"/>
      <c r="F103" s="130"/>
      <c r="G103" s="130"/>
      <c r="H103" s="130"/>
      <c r="I103" s="130"/>
      <c r="J103" s="131"/>
    </row>
    <row r="104" spans="1:10" ht="12.75">
      <c r="A104" s="129">
        <f t="shared" si="1"/>
        <v>102</v>
      </c>
      <c r="B104" s="130"/>
      <c r="C104" s="130"/>
      <c r="D104" s="130"/>
      <c r="E104" s="130"/>
      <c r="F104" s="130"/>
      <c r="G104" s="130"/>
      <c r="H104" s="130"/>
      <c r="I104" s="130"/>
      <c r="J104" s="131"/>
    </row>
    <row r="105" spans="1:10" ht="12.75">
      <c r="A105" s="129">
        <f t="shared" si="1"/>
        <v>103</v>
      </c>
      <c r="B105" s="130"/>
      <c r="C105" s="130"/>
      <c r="D105" s="130"/>
      <c r="E105" s="130"/>
      <c r="F105" s="130"/>
      <c r="G105" s="130"/>
      <c r="H105" s="130"/>
      <c r="I105" s="130"/>
      <c r="J105" s="131"/>
    </row>
    <row r="106" spans="1:10" ht="12.75">
      <c r="A106" s="129">
        <f t="shared" si="1"/>
        <v>104</v>
      </c>
      <c r="B106" s="130"/>
      <c r="C106" s="130"/>
      <c r="D106" s="130"/>
      <c r="E106" s="130"/>
      <c r="F106" s="130"/>
      <c r="G106" s="130"/>
      <c r="H106" s="130"/>
      <c r="I106" s="130"/>
      <c r="J106" s="131"/>
    </row>
    <row r="107" spans="1:10" ht="12.75">
      <c r="A107" s="129">
        <f t="shared" si="1"/>
        <v>105</v>
      </c>
      <c r="B107" s="130"/>
      <c r="C107" s="130"/>
      <c r="D107" s="130"/>
      <c r="E107" s="130"/>
      <c r="F107" s="130"/>
      <c r="G107" s="130"/>
      <c r="H107" s="130"/>
      <c r="I107" s="130"/>
      <c r="J107" s="131"/>
    </row>
    <row r="108" spans="1:10" ht="12.75">
      <c r="A108" s="129">
        <f t="shared" si="1"/>
        <v>106</v>
      </c>
      <c r="B108" s="130"/>
      <c r="C108" s="130"/>
      <c r="D108" s="130"/>
      <c r="E108" s="130"/>
      <c r="F108" s="130"/>
      <c r="G108" s="130"/>
      <c r="H108" s="130"/>
      <c r="I108" s="130"/>
      <c r="J108" s="131"/>
    </row>
    <row r="109" spans="1:10" ht="12.75">
      <c r="A109" s="129">
        <f t="shared" si="1"/>
        <v>107</v>
      </c>
      <c r="B109" s="130"/>
      <c r="C109" s="130"/>
      <c r="D109" s="130"/>
      <c r="E109" s="130"/>
      <c r="F109" s="130"/>
      <c r="G109" s="130"/>
      <c r="H109" s="130"/>
      <c r="I109" s="130"/>
      <c r="J109" s="131"/>
    </row>
    <row r="110" spans="1:10" ht="12.75">
      <c r="A110" s="129">
        <f t="shared" si="1"/>
        <v>108</v>
      </c>
      <c r="B110" s="130"/>
      <c r="C110" s="130"/>
      <c r="D110" s="130"/>
      <c r="E110" s="130"/>
      <c r="F110" s="130"/>
      <c r="G110" s="130"/>
      <c r="H110" s="130"/>
      <c r="I110" s="130"/>
      <c r="J110" s="131"/>
    </row>
    <row r="111" spans="1:10" ht="12.75">
      <c r="A111" s="129">
        <f t="shared" si="1"/>
        <v>109</v>
      </c>
      <c r="B111" s="130"/>
      <c r="C111" s="130"/>
      <c r="D111" s="130"/>
      <c r="E111" s="130"/>
      <c r="F111" s="130"/>
      <c r="G111" s="130"/>
      <c r="H111" s="130"/>
      <c r="I111" s="130"/>
      <c r="J111" s="131"/>
    </row>
    <row r="112" spans="1:10" ht="12.75">
      <c r="A112" s="129">
        <f t="shared" si="1"/>
        <v>110</v>
      </c>
      <c r="B112" s="130"/>
      <c r="C112" s="130"/>
      <c r="D112" s="130"/>
      <c r="E112" s="130"/>
      <c r="F112" s="130"/>
      <c r="G112" s="130"/>
      <c r="H112" s="130"/>
      <c r="I112" s="130"/>
      <c r="J112" s="131"/>
    </row>
    <row r="113" spans="1:10" ht="12.75">
      <c r="A113" s="129">
        <f t="shared" si="1"/>
        <v>111</v>
      </c>
      <c r="B113" s="130"/>
      <c r="C113" s="130"/>
      <c r="D113" s="130"/>
      <c r="E113" s="130"/>
      <c r="F113" s="130"/>
      <c r="G113" s="130"/>
      <c r="H113" s="130"/>
      <c r="I113" s="130"/>
      <c r="J113" s="131"/>
    </row>
    <row r="114" spans="1:10" ht="12.75">
      <c r="A114" s="129">
        <f t="shared" si="1"/>
        <v>112</v>
      </c>
      <c r="B114" s="130"/>
      <c r="C114" s="130"/>
      <c r="D114" s="130"/>
      <c r="E114" s="130"/>
      <c r="F114" s="130"/>
      <c r="G114" s="130"/>
      <c r="H114" s="130"/>
      <c r="I114" s="130"/>
      <c r="J114" s="131"/>
    </row>
    <row r="115" spans="1:10" ht="12.75">
      <c r="A115" s="129">
        <f t="shared" si="1"/>
        <v>113</v>
      </c>
      <c r="B115" s="130"/>
      <c r="C115" s="130"/>
      <c r="D115" s="130"/>
      <c r="E115" s="130"/>
      <c r="F115" s="130"/>
      <c r="G115" s="130"/>
      <c r="H115" s="130"/>
      <c r="I115" s="130"/>
      <c r="J115" s="131"/>
    </row>
    <row r="116" spans="1:10" ht="12.75">
      <c r="A116" s="129">
        <f t="shared" si="1"/>
        <v>114</v>
      </c>
      <c r="B116" s="130"/>
      <c r="C116" s="130"/>
      <c r="D116" s="130"/>
      <c r="E116" s="130"/>
      <c r="F116" s="130"/>
      <c r="G116" s="130"/>
      <c r="H116" s="130"/>
      <c r="I116" s="130"/>
      <c r="J116" s="131"/>
    </row>
    <row r="117" spans="1:10" ht="12.75">
      <c r="A117" s="129">
        <f t="shared" si="1"/>
        <v>115</v>
      </c>
      <c r="B117" s="130"/>
      <c r="C117" s="130"/>
      <c r="D117" s="130"/>
      <c r="E117" s="130"/>
      <c r="F117" s="130"/>
      <c r="G117" s="130"/>
      <c r="H117" s="130"/>
      <c r="I117" s="130"/>
      <c r="J117" s="131"/>
    </row>
    <row r="118" spans="1:10" ht="12.75">
      <c r="A118" s="129">
        <f t="shared" si="1"/>
        <v>116</v>
      </c>
      <c r="B118" s="130"/>
      <c r="C118" s="130"/>
      <c r="D118" s="130"/>
      <c r="E118" s="130"/>
      <c r="F118" s="130"/>
      <c r="G118" s="130"/>
      <c r="H118" s="130"/>
      <c r="I118" s="130"/>
      <c r="J118" s="131"/>
    </row>
    <row r="119" spans="1:10" ht="12.75">
      <c r="A119" s="129">
        <f t="shared" si="1"/>
        <v>117</v>
      </c>
      <c r="B119" s="130"/>
      <c r="C119" s="130"/>
      <c r="D119" s="130"/>
      <c r="E119" s="130"/>
      <c r="F119" s="130"/>
      <c r="G119" s="130"/>
      <c r="H119" s="130"/>
      <c r="I119" s="130"/>
      <c r="J119" s="131"/>
    </row>
    <row r="120" spans="1:10" ht="12.75">
      <c r="A120" s="129">
        <f t="shared" si="1"/>
        <v>118</v>
      </c>
      <c r="B120" s="130"/>
      <c r="C120" s="130"/>
      <c r="D120" s="130"/>
      <c r="E120" s="130"/>
      <c r="F120" s="130"/>
      <c r="G120" s="130"/>
      <c r="H120" s="130"/>
      <c r="I120" s="130"/>
      <c r="J120" s="131"/>
    </row>
    <row r="121" spans="1:10" ht="12.75">
      <c r="A121" s="129">
        <f t="shared" si="1"/>
        <v>119</v>
      </c>
      <c r="B121" s="130"/>
      <c r="C121" s="130"/>
      <c r="D121" s="130"/>
      <c r="E121" s="130"/>
      <c r="F121" s="130"/>
      <c r="G121" s="130"/>
      <c r="H121" s="130"/>
      <c r="I121" s="130"/>
      <c r="J121" s="131"/>
    </row>
    <row r="122" spans="1:10" ht="12.75">
      <c r="A122" s="129">
        <f t="shared" si="1"/>
        <v>120</v>
      </c>
      <c r="B122" s="130"/>
      <c r="C122" s="130"/>
      <c r="D122" s="130"/>
      <c r="E122" s="130"/>
      <c r="F122" s="130"/>
      <c r="G122" s="130"/>
      <c r="H122" s="130"/>
      <c r="I122" s="130"/>
      <c r="J122" s="131"/>
    </row>
    <row r="123" spans="1:10" ht="12.75">
      <c r="A123" s="129">
        <f t="shared" si="1"/>
        <v>121</v>
      </c>
      <c r="B123" s="130"/>
      <c r="C123" s="130"/>
      <c r="D123" s="130"/>
      <c r="E123" s="130"/>
      <c r="F123" s="130"/>
      <c r="G123" s="130"/>
      <c r="H123" s="130"/>
      <c r="I123" s="130"/>
      <c r="J123" s="131"/>
    </row>
    <row r="124" spans="1:10" ht="12.75">
      <c r="A124" s="129">
        <f t="shared" si="1"/>
        <v>122</v>
      </c>
      <c r="B124" s="130"/>
      <c r="C124" s="130"/>
      <c r="D124" s="130"/>
      <c r="E124" s="130"/>
      <c r="F124" s="130"/>
      <c r="G124" s="130"/>
      <c r="H124" s="130"/>
      <c r="I124" s="130"/>
      <c r="J124" s="131"/>
    </row>
    <row r="125" spans="1:10" ht="12.75">
      <c r="A125" s="129">
        <f t="shared" si="1"/>
        <v>123</v>
      </c>
      <c r="B125" s="130"/>
      <c r="C125" s="130"/>
      <c r="D125" s="130"/>
      <c r="E125" s="130"/>
      <c r="F125" s="130"/>
      <c r="G125" s="130"/>
      <c r="H125" s="130"/>
      <c r="I125" s="130"/>
      <c r="J125" s="131"/>
    </row>
    <row r="126" spans="1:10" ht="12.75">
      <c r="A126" s="129">
        <f t="shared" si="1"/>
        <v>124</v>
      </c>
      <c r="B126" s="130"/>
      <c r="C126" s="130"/>
      <c r="D126" s="130"/>
      <c r="E126" s="130"/>
      <c r="F126" s="130"/>
      <c r="G126" s="130"/>
      <c r="H126" s="130"/>
      <c r="I126" s="130"/>
      <c r="J126" s="131"/>
    </row>
    <row r="127" spans="1:10" ht="12.75">
      <c r="A127" s="129">
        <f t="shared" si="1"/>
        <v>125</v>
      </c>
      <c r="B127" s="130"/>
      <c r="C127" s="130"/>
      <c r="D127" s="130"/>
      <c r="E127" s="130"/>
      <c r="F127" s="130"/>
      <c r="G127" s="130"/>
      <c r="H127" s="130"/>
      <c r="I127" s="130"/>
      <c r="J127" s="131"/>
    </row>
    <row r="128" spans="1:10" ht="12.75">
      <c r="A128" s="129">
        <f t="shared" si="1"/>
        <v>126</v>
      </c>
      <c r="B128" s="130"/>
      <c r="C128" s="130"/>
      <c r="D128" s="130"/>
      <c r="E128" s="130"/>
      <c r="F128" s="130"/>
      <c r="G128" s="130"/>
      <c r="H128" s="130"/>
      <c r="I128" s="130"/>
      <c r="J128" s="131"/>
    </row>
    <row r="129" spans="1:10" ht="12.75">
      <c r="A129" s="129">
        <f t="shared" si="1"/>
        <v>127</v>
      </c>
      <c r="B129" s="130"/>
      <c r="C129" s="130"/>
      <c r="D129" s="130"/>
      <c r="E129" s="130"/>
      <c r="F129" s="130"/>
      <c r="G129" s="130"/>
      <c r="H129" s="130"/>
      <c r="I129" s="130"/>
      <c r="J129" s="131"/>
    </row>
    <row r="130" spans="1:10" ht="12.75">
      <c r="A130" s="129">
        <f t="shared" si="1"/>
        <v>128</v>
      </c>
      <c r="B130" s="130"/>
      <c r="C130" s="130"/>
      <c r="D130" s="130"/>
      <c r="E130" s="130"/>
      <c r="F130" s="130"/>
      <c r="G130" s="130"/>
      <c r="H130" s="130"/>
      <c r="I130" s="130"/>
      <c r="J130" s="131"/>
    </row>
    <row r="131" spans="1:10" ht="12.75">
      <c r="A131" s="129">
        <f t="shared" si="1"/>
        <v>129</v>
      </c>
      <c r="B131" s="130"/>
      <c r="C131" s="130"/>
      <c r="D131" s="130"/>
      <c r="E131" s="130"/>
      <c r="F131" s="130"/>
      <c r="G131" s="130"/>
      <c r="H131" s="130"/>
      <c r="I131" s="130"/>
      <c r="J131" s="131"/>
    </row>
    <row r="132" spans="1:10" ht="12.75">
      <c r="A132" s="129">
        <f aca="true" t="shared" si="2" ref="A132:A195">SUM(A131,1)</f>
        <v>130</v>
      </c>
      <c r="B132" s="130"/>
      <c r="C132" s="130"/>
      <c r="D132" s="130"/>
      <c r="E132" s="130"/>
      <c r="F132" s="130"/>
      <c r="G132" s="130"/>
      <c r="H132" s="130"/>
      <c r="I132" s="130"/>
      <c r="J132" s="131"/>
    </row>
    <row r="133" spans="1:10" ht="12.75">
      <c r="A133" s="129">
        <f t="shared" si="2"/>
        <v>131</v>
      </c>
      <c r="B133" s="130"/>
      <c r="C133" s="130"/>
      <c r="D133" s="130"/>
      <c r="E133" s="130"/>
      <c r="F133" s="130"/>
      <c r="G133" s="130"/>
      <c r="H133" s="130"/>
      <c r="I133" s="130"/>
      <c r="J133" s="131"/>
    </row>
    <row r="134" spans="1:10" ht="12.75">
      <c r="A134" s="129">
        <f t="shared" si="2"/>
        <v>132</v>
      </c>
      <c r="B134" s="130"/>
      <c r="C134" s="130"/>
      <c r="D134" s="130"/>
      <c r="E134" s="130"/>
      <c r="F134" s="130"/>
      <c r="G134" s="130"/>
      <c r="H134" s="130"/>
      <c r="I134" s="130"/>
      <c r="J134" s="131"/>
    </row>
    <row r="135" spans="1:10" ht="12.75">
      <c r="A135" s="129">
        <f t="shared" si="2"/>
        <v>133</v>
      </c>
      <c r="B135" s="130"/>
      <c r="C135" s="130"/>
      <c r="D135" s="130"/>
      <c r="E135" s="130"/>
      <c r="F135" s="130"/>
      <c r="G135" s="130"/>
      <c r="H135" s="130"/>
      <c r="I135" s="130"/>
      <c r="J135" s="131"/>
    </row>
    <row r="136" spans="1:10" ht="12.75">
      <c r="A136" s="129">
        <f t="shared" si="2"/>
        <v>134</v>
      </c>
      <c r="B136" s="130"/>
      <c r="C136" s="130"/>
      <c r="D136" s="130"/>
      <c r="E136" s="130"/>
      <c r="F136" s="130"/>
      <c r="G136" s="130"/>
      <c r="H136" s="130"/>
      <c r="I136" s="130"/>
      <c r="J136" s="131"/>
    </row>
    <row r="137" spans="1:10" ht="12.75">
      <c r="A137" s="129">
        <f t="shared" si="2"/>
        <v>135</v>
      </c>
      <c r="B137" s="130"/>
      <c r="C137" s="130"/>
      <c r="D137" s="130"/>
      <c r="E137" s="130"/>
      <c r="F137" s="130"/>
      <c r="G137" s="130"/>
      <c r="H137" s="130"/>
      <c r="I137" s="130"/>
      <c r="J137" s="131"/>
    </row>
    <row r="138" spans="1:10" ht="12.75">
      <c r="A138" s="129">
        <f t="shared" si="2"/>
        <v>136</v>
      </c>
      <c r="B138" s="130"/>
      <c r="C138" s="130"/>
      <c r="D138" s="130"/>
      <c r="E138" s="130"/>
      <c r="F138" s="130"/>
      <c r="G138" s="130"/>
      <c r="H138" s="130"/>
      <c r="I138" s="130"/>
      <c r="J138" s="131"/>
    </row>
    <row r="139" spans="1:10" ht="12.75">
      <c r="A139" s="129">
        <f t="shared" si="2"/>
        <v>137</v>
      </c>
      <c r="B139" s="130"/>
      <c r="C139" s="130"/>
      <c r="D139" s="130"/>
      <c r="E139" s="130"/>
      <c r="F139" s="130"/>
      <c r="G139" s="130"/>
      <c r="H139" s="130"/>
      <c r="I139" s="130"/>
      <c r="J139" s="131"/>
    </row>
    <row r="140" spans="1:10" ht="12.75">
      <c r="A140" s="129">
        <f t="shared" si="2"/>
        <v>138</v>
      </c>
      <c r="B140" s="130"/>
      <c r="C140" s="130"/>
      <c r="D140" s="130"/>
      <c r="E140" s="130"/>
      <c r="F140" s="130"/>
      <c r="G140" s="130"/>
      <c r="H140" s="130"/>
      <c r="I140" s="130"/>
      <c r="J140" s="131"/>
    </row>
    <row r="141" spans="1:10" ht="12.75">
      <c r="A141" s="129">
        <f t="shared" si="2"/>
        <v>139</v>
      </c>
      <c r="B141" s="130"/>
      <c r="C141" s="130"/>
      <c r="D141" s="130"/>
      <c r="E141" s="130"/>
      <c r="F141" s="130"/>
      <c r="G141" s="130"/>
      <c r="H141" s="130"/>
      <c r="I141" s="130"/>
      <c r="J141" s="131"/>
    </row>
    <row r="142" spans="1:10" ht="12.75">
      <c r="A142" s="129">
        <f t="shared" si="2"/>
        <v>140</v>
      </c>
      <c r="B142" s="130"/>
      <c r="C142" s="130"/>
      <c r="D142" s="130"/>
      <c r="E142" s="130"/>
      <c r="F142" s="130"/>
      <c r="G142" s="130"/>
      <c r="H142" s="130"/>
      <c r="I142" s="130"/>
      <c r="J142" s="131"/>
    </row>
    <row r="143" spans="1:10" ht="12.75">
      <c r="A143" s="129">
        <f t="shared" si="2"/>
        <v>141</v>
      </c>
      <c r="B143" s="130"/>
      <c r="C143" s="130"/>
      <c r="D143" s="130"/>
      <c r="E143" s="130"/>
      <c r="F143" s="130"/>
      <c r="G143" s="130"/>
      <c r="H143" s="130"/>
      <c r="I143" s="130"/>
      <c r="J143" s="131"/>
    </row>
    <row r="144" spans="1:10" ht="12.75">
      <c r="A144" s="129">
        <f t="shared" si="2"/>
        <v>142</v>
      </c>
      <c r="B144" s="130"/>
      <c r="C144" s="130"/>
      <c r="D144" s="130"/>
      <c r="E144" s="130"/>
      <c r="F144" s="130"/>
      <c r="G144" s="130"/>
      <c r="H144" s="130"/>
      <c r="I144" s="130"/>
      <c r="J144" s="131"/>
    </row>
    <row r="145" spans="1:10" ht="12.75">
      <c r="A145" s="129">
        <f t="shared" si="2"/>
        <v>143</v>
      </c>
      <c r="B145" s="130"/>
      <c r="C145" s="130"/>
      <c r="D145" s="130"/>
      <c r="E145" s="130"/>
      <c r="F145" s="130"/>
      <c r="G145" s="130"/>
      <c r="H145" s="130"/>
      <c r="I145" s="130"/>
      <c r="J145" s="131"/>
    </row>
    <row r="146" spans="1:10" ht="12.75">
      <c r="A146" s="129">
        <f t="shared" si="2"/>
        <v>144</v>
      </c>
      <c r="B146" s="130"/>
      <c r="C146" s="130"/>
      <c r="D146" s="130"/>
      <c r="E146" s="130"/>
      <c r="F146" s="130"/>
      <c r="G146" s="130"/>
      <c r="H146" s="130"/>
      <c r="I146" s="130"/>
      <c r="J146" s="131"/>
    </row>
    <row r="147" spans="1:10" ht="12.75">
      <c r="A147" s="129">
        <f t="shared" si="2"/>
        <v>145</v>
      </c>
      <c r="B147" s="130"/>
      <c r="C147" s="130"/>
      <c r="D147" s="130"/>
      <c r="E147" s="130"/>
      <c r="F147" s="130"/>
      <c r="G147" s="130"/>
      <c r="H147" s="130"/>
      <c r="I147" s="130"/>
      <c r="J147" s="131"/>
    </row>
    <row r="148" spans="1:10" ht="12.75">
      <c r="A148" s="129">
        <f t="shared" si="2"/>
        <v>146</v>
      </c>
      <c r="B148" s="130"/>
      <c r="C148" s="130"/>
      <c r="D148" s="130"/>
      <c r="E148" s="130"/>
      <c r="F148" s="130"/>
      <c r="G148" s="130"/>
      <c r="H148" s="130"/>
      <c r="I148" s="130"/>
      <c r="J148" s="131"/>
    </row>
    <row r="149" spans="1:10" ht="12.75">
      <c r="A149" s="129">
        <f t="shared" si="2"/>
        <v>147</v>
      </c>
      <c r="B149" s="130"/>
      <c r="C149" s="130"/>
      <c r="D149" s="130"/>
      <c r="E149" s="130"/>
      <c r="F149" s="130"/>
      <c r="G149" s="130"/>
      <c r="H149" s="130"/>
      <c r="I149" s="130"/>
      <c r="J149" s="131"/>
    </row>
    <row r="150" spans="1:10" ht="12.75">
      <c r="A150" s="129">
        <f t="shared" si="2"/>
        <v>148</v>
      </c>
      <c r="B150" s="130"/>
      <c r="C150" s="130"/>
      <c r="D150" s="130"/>
      <c r="E150" s="130"/>
      <c r="F150" s="130"/>
      <c r="G150" s="130"/>
      <c r="H150" s="130"/>
      <c r="I150" s="130"/>
      <c r="J150" s="131"/>
    </row>
    <row r="151" spans="1:10" ht="12.75">
      <c r="A151" s="129">
        <f t="shared" si="2"/>
        <v>149</v>
      </c>
      <c r="B151" s="130"/>
      <c r="C151" s="130"/>
      <c r="D151" s="130"/>
      <c r="E151" s="130"/>
      <c r="F151" s="130"/>
      <c r="G151" s="130"/>
      <c r="H151" s="130"/>
      <c r="I151" s="130"/>
      <c r="J151" s="131"/>
    </row>
    <row r="152" spans="1:10" ht="12.75">
      <c r="A152" s="129">
        <f t="shared" si="2"/>
        <v>150</v>
      </c>
      <c r="B152" s="130"/>
      <c r="C152" s="130"/>
      <c r="D152" s="130"/>
      <c r="E152" s="130"/>
      <c r="F152" s="130"/>
      <c r="G152" s="130"/>
      <c r="H152" s="130"/>
      <c r="I152" s="130"/>
      <c r="J152" s="131"/>
    </row>
    <row r="153" spans="1:10" ht="12.75">
      <c r="A153" s="129">
        <f t="shared" si="2"/>
        <v>151</v>
      </c>
      <c r="B153" s="130"/>
      <c r="C153" s="130"/>
      <c r="D153" s="130"/>
      <c r="E153" s="130"/>
      <c r="F153" s="130"/>
      <c r="G153" s="130"/>
      <c r="H153" s="130"/>
      <c r="I153" s="130"/>
      <c r="J153" s="131"/>
    </row>
    <row r="154" spans="1:10" ht="12.75">
      <c r="A154" s="129">
        <f t="shared" si="2"/>
        <v>152</v>
      </c>
      <c r="B154" s="130"/>
      <c r="C154" s="130"/>
      <c r="D154" s="130"/>
      <c r="E154" s="130"/>
      <c r="F154" s="130"/>
      <c r="G154" s="130"/>
      <c r="H154" s="130"/>
      <c r="I154" s="130"/>
      <c r="J154" s="131"/>
    </row>
    <row r="155" spans="1:10" ht="12.75">
      <c r="A155" s="129">
        <f t="shared" si="2"/>
        <v>153</v>
      </c>
      <c r="B155" s="130"/>
      <c r="C155" s="130"/>
      <c r="D155" s="130"/>
      <c r="E155" s="130"/>
      <c r="F155" s="130"/>
      <c r="G155" s="130"/>
      <c r="H155" s="130"/>
      <c r="I155" s="130"/>
      <c r="J155" s="131"/>
    </row>
    <row r="156" spans="1:10" ht="12.75">
      <c r="A156" s="129">
        <f t="shared" si="2"/>
        <v>154</v>
      </c>
      <c r="B156" s="130"/>
      <c r="C156" s="130"/>
      <c r="D156" s="130"/>
      <c r="E156" s="130"/>
      <c r="F156" s="130"/>
      <c r="G156" s="130"/>
      <c r="H156" s="130"/>
      <c r="I156" s="130"/>
      <c r="J156" s="131"/>
    </row>
    <row r="157" spans="1:10" ht="12.75">
      <c r="A157" s="129">
        <f t="shared" si="2"/>
        <v>155</v>
      </c>
      <c r="B157" s="130"/>
      <c r="C157" s="130"/>
      <c r="D157" s="130"/>
      <c r="E157" s="130"/>
      <c r="F157" s="130"/>
      <c r="G157" s="130"/>
      <c r="H157" s="130"/>
      <c r="I157" s="130"/>
      <c r="J157" s="131"/>
    </row>
    <row r="158" spans="1:10" ht="12.75">
      <c r="A158" s="129">
        <f t="shared" si="2"/>
        <v>156</v>
      </c>
      <c r="B158" s="130"/>
      <c r="C158" s="130"/>
      <c r="D158" s="130"/>
      <c r="E158" s="130"/>
      <c r="F158" s="130"/>
      <c r="G158" s="130"/>
      <c r="H158" s="130"/>
      <c r="I158" s="130"/>
      <c r="J158" s="131"/>
    </row>
    <row r="159" spans="1:10" ht="12.75">
      <c r="A159" s="129">
        <f t="shared" si="2"/>
        <v>157</v>
      </c>
      <c r="B159" s="130"/>
      <c r="C159" s="130"/>
      <c r="D159" s="130"/>
      <c r="E159" s="130"/>
      <c r="F159" s="130"/>
      <c r="G159" s="130"/>
      <c r="H159" s="130"/>
      <c r="I159" s="130"/>
      <c r="J159" s="131"/>
    </row>
    <row r="160" spans="1:10" ht="12.75">
      <c r="A160" s="129">
        <f t="shared" si="2"/>
        <v>158</v>
      </c>
      <c r="B160" s="130"/>
      <c r="C160" s="130"/>
      <c r="D160" s="130"/>
      <c r="E160" s="130"/>
      <c r="F160" s="130"/>
      <c r="G160" s="130"/>
      <c r="H160" s="130"/>
      <c r="I160" s="130"/>
      <c r="J160" s="131"/>
    </row>
    <row r="161" spans="1:10" ht="12.75">
      <c r="A161" s="129">
        <f t="shared" si="2"/>
        <v>159</v>
      </c>
      <c r="B161" s="130"/>
      <c r="C161" s="130"/>
      <c r="D161" s="130"/>
      <c r="E161" s="130"/>
      <c r="F161" s="130"/>
      <c r="G161" s="130"/>
      <c r="H161" s="130"/>
      <c r="I161" s="130"/>
      <c r="J161" s="131"/>
    </row>
    <row r="162" spans="1:10" ht="12.75">
      <c r="A162" s="129">
        <f t="shared" si="2"/>
        <v>160</v>
      </c>
      <c r="B162" s="130"/>
      <c r="C162" s="130"/>
      <c r="D162" s="130"/>
      <c r="E162" s="130"/>
      <c r="F162" s="130"/>
      <c r="G162" s="130"/>
      <c r="H162" s="130"/>
      <c r="I162" s="130"/>
      <c r="J162" s="131"/>
    </row>
    <row r="163" spans="1:10" ht="12.75">
      <c r="A163" s="129">
        <f t="shared" si="2"/>
        <v>161</v>
      </c>
      <c r="B163" s="130"/>
      <c r="C163" s="130"/>
      <c r="D163" s="130"/>
      <c r="E163" s="130"/>
      <c r="F163" s="130"/>
      <c r="G163" s="130"/>
      <c r="H163" s="130"/>
      <c r="I163" s="130"/>
      <c r="J163" s="131"/>
    </row>
    <row r="164" spans="1:10" ht="12.75">
      <c r="A164" s="129">
        <f t="shared" si="2"/>
        <v>162</v>
      </c>
      <c r="B164" s="130"/>
      <c r="C164" s="130"/>
      <c r="D164" s="130"/>
      <c r="E164" s="130"/>
      <c r="F164" s="130"/>
      <c r="G164" s="130"/>
      <c r="H164" s="130"/>
      <c r="I164" s="130"/>
      <c r="J164" s="131"/>
    </row>
    <row r="165" spans="1:10" ht="12.75">
      <c r="A165" s="129">
        <f t="shared" si="2"/>
        <v>163</v>
      </c>
      <c r="B165" s="130"/>
      <c r="C165" s="130"/>
      <c r="D165" s="130"/>
      <c r="E165" s="130"/>
      <c r="F165" s="130"/>
      <c r="G165" s="130"/>
      <c r="H165" s="130"/>
      <c r="I165" s="130"/>
      <c r="J165" s="131"/>
    </row>
    <row r="166" spans="1:10" ht="12.75">
      <c r="A166" s="129">
        <f t="shared" si="2"/>
        <v>164</v>
      </c>
      <c r="B166" s="130"/>
      <c r="C166" s="130"/>
      <c r="D166" s="130"/>
      <c r="E166" s="130"/>
      <c r="F166" s="130"/>
      <c r="G166" s="130"/>
      <c r="H166" s="130"/>
      <c r="I166" s="130"/>
      <c r="J166" s="131"/>
    </row>
    <row r="167" spans="1:10" ht="12.75">
      <c r="A167" s="129">
        <f t="shared" si="2"/>
        <v>165</v>
      </c>
      <c r="B167" s="130"/>
      <c r="C167" s="130"/>
      <c r="D167" s="130"/>
      <c r="E167" s="130"/>
      <c r="F167" s="130"/>
      <c r="G167" s="130"/>
      <c r="H167" s="130"/>
      <c r="I167" s="130"/>
      <c r="J167" s="131"/>
    </row>
    <row r="168" spans="1:10" ht="12.75">
      <c r="A168" s="129">
        <f t="shared" si="2"/>
        <v>166</v>
      </c>
      <c r="B168" s="130"/>
      <c r="C168" s="130"/>
      <c r="D168" s="130"/>
      <c r="E168" s="130"/>
      <c r="F168" s="130"/>
      <c r="G168" s="130"/>
      <c r="H168" s="130"/>
      <c r="I168" s="130"/>
      <c r="J168" s="131"/>
    </row>
    <row r="169" spans="1:10" ht="12.75">
      <c r="A169" s="129">
        <f t="shared" si="2"/>
        <v>167</v>
      </c>
      <c r="B169" s="130"/>
      <c r="C169" s="130"/>
      <c r="D169" s="130"/>
      <c r="E169" s="130"/>
      <c r="F169" s="130"/>
      <c r="G169" s="130"/>
      <c r="H169" s="130"/>
      <c r="I169" s="130"/>
      <c r="J169" s="131"/>
    </row>
    <row r="170" spans="1:10" ht="12.75">
      <c r="A170" s="129">
        <f t="shared" si="2"/>
        <v>168</v>
      </c>
      <c r="B170" s="130"/>
      <c r="C170" s="130"/>
      <c r="D170" s="130"/>
      <c r="E170" s="130"/>
      <c r="F170" s="130"/>
      <c r="G170" s="130"/>
      <c r="H170" s="130"/>
      <c r="I170" s="130"/>
      <c r="J170" s="131"/>
    </row>
    <row r="171" spans="1:10" ht="12.75">
      <c r="A171" s="129">
        <f t="shared" si="2"/>
        <v>169</v>
      </c>
      <c r="B171" s="130"/>
      <c r="C171" s="130"/>
      <c r="D171" s="130"/>
      <c r="E171" s="130"/>
      <c r="F171" s="130"/>
      <c r="G171" s="130"/>
      <c r="H171" s="130"/>
      <c r="I171" s="130"/>
      <c r="J171" s="131"/>
    </row>
    <row r="172" spans="1:10" ht="12.75">
      <c r="A172" s="129">
        <f t="shared" si="2"/>
        <v>170</v>
      </c>
      <c r="B172" s="130"/>
      <c r="C172" s="130"/>
      <c r="D172" s="130"/>
      <c r="E172" s="130"/>
      <c r="F172" s="130"/>
      <c r="G172" s="130"/>
      <c r="H172" s="130"/>
      <c r="I172" s="130"/>
      <c r="J172" s="131"/>
    </row>
    <row r="173" spans="1:10" ht="12.75">
      <c r="A173" s="129">
        <f t="shared" si="2"/>
        <v>171</v>
      </c>
      <c r="B173" s="130"/>
      <c r="C173" s="130"/>
      <c r="D173" s="130"/>
      <c r="E173" s="130"/>
      <c r="F173" s="130"/>
      <c r="G173" s="130"/>
      <c r="H173" s="130"/>
      <c r="I173" s="130"/>
      <c r="J173" s="131"/>
    </row>
    <row r="174" spans="1:10" ht="12.75">
      <c r="A174" s="129">
        <f t="shared" si="2"/>
        <v>172</v>
      </c>
      <c r="B174" s="130"/>
      <c r="C174" s="130"/>
      <c r="D174" s="130"/>
      <c r="E174" s="130"/>
      <c r="F174" s="130"/>
      <c r="G174" s="130"/>
      <c r="H174" s="130"/>
      <c r="I174" s="130"/>
      <c r="J174" s="131"/>
    </row>
    <row r="175" spans="1:10" ht="12.75">
      <c r="A175" s="129">
        <f t="shared" si="2"/>
        <v>173</v>
      </c>
      <c r="B175" s="130"/>
      <c r="C175" s="130"/>
      <c r="D175" s="130"/>
      <c r="E175" s="130"/>
      <c r="F175" s="130"/>
      <c r="G175" s="130"/>
      <c r="H175" s="130"/>
      <c r="I175" s="130"/>
      <c r="J175" s="131"/>
    </row>
    <row r="176" spans="1:10" ht="12.75">
      <c r="A176" s="129">
        <f t="shared" si="2"/>
        <v>174</v>
      </c>
      <c r="B176" s="130"/>
      <c r="C176" s="130"/>
      <c r="D176" s="130"/>
      <c r="E176" s="130"/>
      <c r="F176" s="130"/>
      <c r="G176" s="130"/>
      <c r="H176" s="130"/>
      <c r="I176" s="130"/>
      <c r="J176" s="131"/>
    </row>
    <row r="177" spans="1:10" ht="12.75">
      <c r="A177" s="129">
        <f t="shared" si="2"/>
        <v>175</v>
      </c>
      <c r="B177" s="130"/>
      <c r="C177" s="130"/>
      <c r="D177" s="130"/>
      <c r="E177" s="130"/>
      <c r="F177" s="130"/>
      <c r="G177" s="130"/>
      <c r="H177" s="130"/>
      <c r="I177" s="130"/>
      <c r="J177" s="131"/>
    </row>
    <row r="178" spans="1:10" ht="12.75">
      <c r="A178" s="129">
        <f t="shared" si="2"/>
        <v>176</v>
      </c>
      <c r="B178" s="130"/>
      <c r="C178" s="130"/>
      <c r="D178" s="130"/>
      <c r="E178" s="130"/>
      <c r="F178" s="130"/>
      <c r="G178" s="130"/>
      <c r="H178" s="130"/>
      <c r="I178" s="130"/>
      <c r="J178" s="131"/>
    </row>
    <row r="179" spans="1:10" ht="12.75">
      <c r="A179" s="129">
        <f t="shared" si="2"/>
        <v>177</v>
      </c>
      <c r="B179" s="130"/>
      <c r="C179" s="130"/>
      <c r="D179" s="130"/>
      <c r="E179" s="130"/>
      <c r="F179" s="130"/>
      <c r="G179" s="130"/>
      <c r="H179" s="130"/>
      <c r="I179" s="130"/>
      <c r="J179" s="131"/>
    </row>
    <row r="180" spans="1:10" ht="12.75">
      <c r="A180" s="129">
        <f t="shared" si="2"/>
        <v>178</v>
      </c>
      <c r="B180" s="130"/>
      <c r="C180" s="130"/>
      <c r="D180" s="130"/>
      <c r="E180" s="130"/>
      <c r="F180" s="130"/>
      <c r="G180" s="130"/>
      <c r="H180" s="130"/>
      <c r="I180" s="130"/>
      <c r="J180" s="131"/>
    </row>
    <row r="181" spans="1:10" ht="12.75">
      <c r="A181" s="129">
        <f t="shared" si="2"/>
        <v>179</v>
      </c>
      <c r="B181" s="130"/>
      <c r="C181" s="130"/>
      <c r="D181" s="130"/>
      <c r="E181" s="130"/>
      <c r="F181" s="130"/>
      <c r="G181" s="130"/>
      <c r="H181" s="130"/>
      <c r="I181" s="130"/>
      <c r="J181" s="131"/>
    </row>
    <row r="182" spans="1:10" ht="12.75">
      <c r="A182" s="129">
        <f t="shared" si="2"/>
        <v>180</v>
      </c>
      <c r="B182" s="130"/>
      <c r="C182" s="130"/>
      <c r="D182" s="130"/>
      <c r="E182" s="130"/>
      <c r="F182" s="130"/>
      <c r="G182" s="130"/>
      <c r="H182" s="130"/>
      <c r="I182" s="130"/>
      <c r="J182" s="131"/>
    </row>
    <row r="183" spans="1:10" ht="12.75">
      <c r="A183" s="129">
        <f t="shared" si="2"/>
        <v>181</v>
      </c>
      <c r="B183" s="130"/>
      <c r="C183" s="130"/>
      <c r="D183" s="130"/>
      <c r="E183" s="130"/>
      <c r="F183" s="130"/>
      <c r="G183" s="130"/>
      <c r="H183" s="130"/>
      <c r="I183" s="130"/>
      <c r="J183" s="131"/>
    </row>
    <row r="184" spans="1:10" ht="12.75">
      <c r="A184" s="129">
        <f t="shared" si="2"/>
        <v>182</v>
      </c>
      <c r="B184" s="130"/>
      <c r="C184" s="130"/>
      <c r="D184" s="130"/>
      <c r="E184" s="130"/>
      <c r="F184" s="130"/>
      <c r="G184" s="130"/>
      <c r="H184" s="130"/>
      <c r="I184" s="130"/>
      <c r="J184" s="131"/>
    </row>
    <row r="185" spans="1:10" ht="12.75">
      <c r="A185" s="129">
        <f t="shared" si="2"/>
        <v>183</v>
      </c>
      <c r="B185" s="130"/>
      <c r="C185" s="130"/>
      <c r="D185" s="130"/>
      <c r="E185" s="130"/>
      <c r="F185" s="130"/>
      <c r="G185" s="130"/>
      <c r="H185" s="130"/>
      <c r="I185" s="130"/>
      <c r="J185" s="131"/>
    </row>
    <row r="186" spans="1:10" ht="12.75">
      <c r="A186" s="129">
        <f t="shared" si="2"/>
        <v>184</v>
      </c>
      <c r="B186" s="130"/>
      <c r="C186" s="130"/>
      <c r="D186" s="130"/>
      <c r="E186" s="130"/>
      <c r="F186" s="130"/>
      <c r="G186" s="130"/>
      <c r="H186" s="130"/>
      <c r="I186" s="130"/>
      <c r="J186" s="131"/>
    </row>
    <row r="187" spans="1:10" ht="12.75">
      <c r="A187" s="129">
        <f t="shared" si="2"/>
        <v>185</v>
      </c>
      <c r="B187" s="130"/>
      <c r="C187" s="130"/>
      <c r="D187" s="130"/>
      <c r="E187" s="130"/>
      <c r="F187" s="130"/>
      <c r="G187" s="130"/>
      <c r="H187" s="130"/>
      <c r="I187" s="130"/>
      <c r="J187" s="131"/>
    </row>
    <row r="188" spans="1:10" ht="12.75">
      <c r="A188" s="129">
        <f t="shared" si="2"/>
        <v>186</v>
      </c>
      <c r="B188" s="130"/>
      <c r="C188" s="130"/>
      <c r="D188" s="130"/>
      <c r="E188" s="130"/>
      <c r="F188" s="130"/>
      <c r="G188" s="130"/>
      <c r="H188" s="130"/>
      <c r="I188" s="130"/>
      <c r="J188" s="131"/>
    </row>
    <row r="189" spans="1:10" ht="12.75">
      <c r="A189" s="129">
        <f t="shared" si="2"/>
        <v>187</v>
      </c>
      <c r="B189" s="130"/>
      <c r="C189" s="130"/>
      <c r="D189" s="130"/>
      <c r="E189" s="130"/>
      <c r="F189" s="130"/>
      <c r="G189" s="130"/>
      <c r="H189" s="130"/>
      <c r="I189" s="130"/>
      <c r="J189" s="131"/>
    </row>
    <row r="190" spans="1:10" ht="12.75">
      <c r="A190" s="129">
        <f t="shared" si="2"/>
        <v>188</v>
      </c>
      <c r="B190" s="130"/>
      <c r="C190" s="130"/>
      <c r="D190" s="130"/>
      <c r="E190" s="130"/>
      <c r="F190" s="130"/>
      <c r="G190" s="130"/>
      <c r="H190" s="130"/>
      <c r="I190" s="130"/>
      <c r="J190" s="131"/>
    </row>
    <row r="191" spans="1:10" ht="12.75">
      <c r="A191" s="129">
        <f t="shared" si="2"/>
        <v>189</v>
      </c>
      <c r="B191" s="130"/>
      <c r="C191" s="130"/>
      <c r="D191" s="130"/>
      <c r="E191" s="130"/>
      <c r="F191" s="130"/>
      <c r="G191" s="130"/>
      <c r="H191" s="130"/>
      <c r="I191" s="130"/>
      <c r="J191" s="131"/>
    </row>
    <row r="192" spans="1:10" ht="12.75">
      <c r="A192" s="129">
        <f t="shared" si="2"/>
        <v>190</v>
      </c>
      <c r="B192" s="130"/>
      <c r="C192" s="130"/>
      <c r="D192" s="130"/>
      <c r="E192" s="130"/>
      <c r="F192" s="130"/>
      <c r="G192" s="130"/>
      <c r="H192" s="130"/>
      <c r="I192" s="130"/>
      <c r="J192" s="131"/>
    </row>
    <row r="193" spans="1:10" ht="12.75">
      <c r="A193" s="129">
        <f t="shared" si="2"/>
        <v>191</v>
      </c>
      <c r="B193" s="130"/>
      <c r="C193" s="130"/>
      <c r="D193" s="130"/>
      <c r="E193" s="130"/>
      <c r="F193" s="130"/>
      <c r="G193" s="130"/>
      <c r="H193" s="130"/>
      <c r="I193" s="130"/>
      <c r="J193" s="131"/>
    </row>
    <row r="194" spans="1:10" ht="12.75">
      <c r="A194" s="129">
        <f t="shared" si="2"/>
        <v>192</v>
      </c>
      <c r="B194" s="130"/>
      <c r="C194" s="130"/>
      <c r="D194" s="130"/>
      <c r="E194" s="130"/>
      <c r="F194" s="130"/>
      <c r="G194" s="130"/>
      <c r="H194" s="130"/>
      <c r="I194" s="130"/>
      <c r="J194" s="131"/>
    </row>
    <row r="195" spans="1:10" ht="12.75">
      <c r="A195" s="129">
        <f t="shared" si="2"/>
        <v>193</v>
      </c>
      <c r="B195" s="130"/>
      <c r="C195" s="130"/>
      <c r="D195" s="130"/>
      <c r="E195" s="130"/>
      <c r="F195" s="130"/>
      <c r="G195" s="130"/>
      <c r="H195" s="130"/>
      <c r="I195" s="130"/>
      <c r="J195" s="131"/>
    </row>
    <row r="196" spans="1:10" ht="12.75">
      <c r="A196" s="129">
        <f aca="true" t="shared" si="3" ref="A196:A259">SUM(A195,1)</f>
        <v>194</v>
      </c>
      <c r="B196" s="130"/>
      <c r="C196" s="130"/>
      <c r="D196" s="130"/>
      <c r="E196" s="130"/>
      <c r="F196" s="130"/>
      <c r="G196" s="130"/>
      <c r="H196" s="130"/>
      <c r="I196" s="130"/>
      <c r="J196" s="131"/>
    </row>
    <row r="197" spans="1:10" ht="12.75">
      <c r="A197" s="129">
        <f t="shared" si="3"/>
        <v>195</v>
      </c>
      <c r="B197" s="130"/>
      <c r="C197" s="130"/>
      <c r="D197" s="130"/>
      <c r="E197" s="130"/>
      <c r="F197" s="130"/>
      <c r="G197" s="130"/>
      <c r="H197" s="130"/>
      <c r="I197" s="130"/>
      <c r="J197" s="131"/>
    </row>
    <row r="198" spans="1:10" ht="12.75">
      <c r="A198" s="129">
        <f t="shared" si="3"/>
        <v>196</v>
      </c>
      <c r="B198" s="130"/>
      <c r="C198" s="130"/>
      <c r="D198" s="130"/>
      <c r="E198" s="130"/>
      <c r="F198" s="130"/>
      <c r="G198" s="130"/>
      <c r="H198" s="130"/>
      <c r="I198" s="130"/>
      <c r="J198" s="131"/>
    </row>
    <row r="199" spans="1:10" ht="12.75">
      <c r="A199" s="129">
        <f t="shared" si="3"/>
        <v>197</v>
      </c>
      <c r="B199" s="130"/>
      <c r="C199" s="130"/>
      <c r="D199" s="130"/>
      <c r="E199" s="130"/>
      <c r="F199" s="130"/>
      <c r="G199" s="130"/>
      <c r="H199" s="130"/>
      <c r="I199" s="130"/>
      <c r="J199" s="131"/>
    </row>
    <row r="200" spans="1:10" ht="12.75">
      <c r="A200" s="129">
        <f t="shared" si="3"/>
        <v>198</v>
      </c>
      <c r="B200" s="130"/>
      <c r="C200" s="130"/>
      <c r="D200" s="130"/>
      <c r="E200" s="130"/>
      <c r="F200" s="130"/>
      <c r="G200" s="130"/>
      <c r="H200" s="130"/>
      <c r="I200" s="130"/>
      <c r="J200" s="131"/>
    </row>
    <row r="201" spans="1:10" ht="12.75">
      <c r="A201" s="129">
        <f t="shared" si="3"/>
        <v>199</v>
      </c>
      <c r="B201" s="130"/>
      <c r="C201" s="130"/>
      <c r="D201" s="130"/>
      <c r="E201" s="130"/>
      <c r="F201" s="130"/>
      <c r="G201" s="130"/>
      <c r="H201" s="130"/>
      <c r="I201" s="130"/>
      <c r="J201" s="131"/>
    </row>
    <row r="202" spans="1:10" ht="12.75">
      <c r="A202" s="129">
        <f t="shared" si="3"/>
        <v>200</v>
      </c>
      <c r="B202" s="130"/>
      <c r="C202" s="130"/>
      <c r="D202" s="130"/>
      <c r="E202" s="130"/>
      <c r="F202" s="130"/>
      <c r="G202" s="130"/>
      <c r="H202" s="130"/>
      <c r="I202" s="130"/>
      <c r="J202" s="131"/>
    </row>
    <row r="203" spans="1:10" ht="12.75">
      <c r="A203" s="129">
        <f t="shared" si="3"/>
        <v>201</v>
      </c>
      <c r="B203" s="130"/>
      <c r="C203" s="130"/>
      <c r="D203" s="130"/>
      <c r="E203" s="130"/>
      <c r="F203" s="130"/>
      <c r="G203" s="130"/>
      <c r="H203" s="130"/>
      <c r="I203" s="130"/>
      <c r="J203" s="131"/>
    </row>
    <row r="204" spans="1:10" ht="12.75">
      <c r="A204" s="129">
        <f t="shared" si="3"/>
        <v>202</v>
      </c>
      <c r="B204" s="130"/>
      <c r="C204" s="130"/>
      <c r="D204" s="130"/>
      <c r="E204" s="130"/>
      <c r="F204" s="130"/>
      <c r="G204" s="130"/>
      <c r="H204" s="130"/>
      <c r="I204" s="130"/>
      <c r="J204" s="131"/>
    </row>
    <row r="205" spans="1:10" ht="12.75">
      <c r="A205" s="129">
        <f t="shared" si="3"/>
        <v>203</v>
      </c>
      <c r="B205" s="130"/>
      <c r="C205" s="130"/>
      <c r="D205" s="130"/>
      <c r="E205" s="130"/>
      <c r="F205" s="130"/>
      <c r="G205" s="130"/>
      <c r="H205" s="130"/>
      <c r="I205" s="130"/>
      <c r="J205" s="131"/>
    </row>
    <row r="206" spans="1:10" ht="12.75">
      <c r="A206" s="129">
        <f t="shared" si="3"/>
        <v>204</v>
      </c>
      <c r="B206" s="130"/>
      <c r="C206" s="130"/>
      <c r="D206" s="130"/>
      <c r="E206" s="130"/>
      <c r="F206" s="130"/>
      <c r="G206" s="130"/>
      <c r="H206" s="130"/>
      <c r="I206" s="130"/>
      <c r="J206" s="131"/>
    </row>
    <row r="207" spans="1:10" ht="12.75">
      <c r="A207" s="129">
        <f t="shared" si="3"/>
        <v>205</v>
      </c>
      <c r="B207" s="130"/>
      <c r="C207" s="130"/>
      <c r="D207" s="130"/>
      <c r="E207" s="130"/>
      <c r="F207" s="130"/>
      <c r="G207" s="130"/>
      <c r="H207" s="130"/>
      <c r="I207" s="130"/>
      <c r="J207" s="131"/>
    </row>
    <row r="208" spans="1:10" ht="12.75">
      <c r="A208" s="129">
        <f t="shared" si="3"/>
        <v>206</v>
      </c>
      <c r="B208" s="130"/>
      <c r="C208" s="130"/>
      <c r="D208" s="130"/>
      <c r="E208" s="130"/>
      <c r="F208" s="130"/>
      <c r="G208" s="130"/>
      <c r="H208" s="130"/>
      <c r="I208" s="130"/>
      <c r="J208" s="131"/>
    </row>
    <row r="209" spans="1:10" ht="12.75">
      <c r="A209" s="129">
        <f t="shared" si="3"/>
        <v>207</v>
      </c>
      <c r="B209" s="130"/>
      <c r="C209" s="130"/>
      <c r="D209" s="130"/>
      <c r="E209" s="130"/>
      <c r="F209" s="130"/>
      <c r="G209" s="130"/>
      <c r="H209" s="130"/>
      <c r="I209" s="130"/>
      <c r="J209" s="131"/>
    </row>
    <row r="210" spans="1:10" ht="12.75">
      <c r="A210" s="129">
        <f t="shared" si="3"/>
        <v>208</v>
      </c>
      <c r="B210" s="130"/>
      <c r="C210" s="130"/>
      <c r="D210" s="130"/>
      <c r="E210" s="130"/>
      <c r="F210" s="130"/>
      <c r="G210" s="130"/>
      <c r="H210" s="130"/>
      <c r="I210" s="130"/>
      <c r="J210" s="131"/>
    </row>
    <row r="211" spans="1:10" ht="12.75">
      <c r="A211" s="129">
        <f t="shared" si="3"/>
        <v>209</v>
      </c>
      <c r="B211" s="130"/>
      <c r="C211" s="130"/>
      <c r="D211" s="130"/>
      <c r="E211" s="130"/>
      <c r="F211" s="130"/>
      <c r="G211" s="130"/>
      <c r="H211" s="130"/>
      <c r="I211" s="130"/>
      <c r="J211" s="131"/>
    </row>
    <row r="212" spans="1:10" ht="12.75">
      <c r="A212" s="129">
        <f t="shared" si="3"/>
        <v>210</v>
      </c>
      <c r="B212" s="130"/>
      <c r="C212" s="130"/>
      <c r="D212" s="130"/>
      <c r="E212" s="130"/>
      <c r="F212" s="130"/>
      <c r="G212" s="130"/>
      <c r="H212" s="130"/>
      <c r="I212" s="130"/>
      <c r="J212" s="131"/>
    </row>
    <row r="213" spans="1:10" ht="12.75">
      <c r="A213" s="129">
        <f t="shared" si="3"/>
        <v>211</v>
      </c>
      <c r="B213" s="130"/>
      <c r="C213" s="130"/>
      <c r="D213" s="130"/>
      <c r="E213" s="130"/>
      <c r="F213" s="130"/>
      <c r="G213" s="130"/>
      <c r="H213" s="130"/>
      <c r="I213" s="130"/>
      <c r="J213" s="131"/>
    </row>
    <row r="214" spans="1:10" ht="12.75">
      <c r="A214" s="129">
        <f t="shared" si="3"/>
        <v>212</v>
      </c>
      <c r="B214" s="130"/>
      <c r="C214" s="130"/>
      <c r="D214" s="130"/>
      <c r="E214" s="130"/>
      <c r="F214" s="130"/>
      <c r="G214" s="130"/>
      <c r="H214" s="130"/>
      <c r="I214" s="130"/>
      <c r="J214" s="131"/>
    </row>
    <row r="215" spans="1:10" ht="12.75">
      <c r="A215" s="129">
        <f t="shared" si="3"/>
        <v>213</v>
      </c>
      <c r="B215" s="130"/>
      <c r="C215" s="130"/>
      <c r="D215" s="130"/>
      <c r="E215" s="130"/>
      <c r="F215" s="130"/>
      <c r="G215" s="130"/>
      <c r="H215" s="130"/>
      <c r="I215" s="130"/>
      <c r="J215" s="131"/>
    </row>
    <row r="216" spans="1:10" ht="12.75">
      <c r="A216" s="129">
        <f t="shared" si="3"/>
        <v>214</v>
      </c>
      <c r="B216" s="130"/>
      <c r="C216" s="130"/>
      <c r="D216" s="130"/>
      <c r="E216" s="130"/>
      <c r="F216" s="130"/>
      <c r="G216" s="130"/>
      <c r="H216" s="130"/>
      <c r="I216" s="130"/>
      <c r="J216" s="131"/>
    </row>
    <row r="217" spans="1:10" ht="12.75">
      <c r="A217" s="129">
        <f t="shared" si="3"/>
        <v>215</v>
      </c>
      <c r="B217" s="130"/>
      <c r="C217" s="130"/>
      <c r="D217" s="130"/>
      <c r="E217" s="130"/>
      <c r="F217" s="130"/>
      <c r="G217" s="130"/>
      <c r="H217" s="130"/>
      <c r="I217" s="130"/>
      <c r="J217" s="131"/>
    </row>
    <row r="218" spans="1:10" ht="12.75">
      <c r="A218" s="129">
        <f t="shared" si="3"/>
        <v>216</v>
      </c>
      <c r="B218" s="130"/>
      <c r="C218" s="130"/>
      <c r="D218" s="130"/>
      <c r="E218" s="130"/>
      <c r="F218" s="130"/>
      <c r="G218" s="130"/>
      <c r="H218" s="130"/>
      <c r="I218" s="130"/>
      <c r="J218" s="131"/>
    </row>
    <row r="219" spans="1:10" ht="12.75">
      <c r="A219" s="129">
        <f t="shared" si="3"/>
        <v>217</v>
      </c>
      <c r="B219" s="130"/>
      <c r="C219" s="130"/>
      <c r="D219" s="130"/>
      <c r="E219" s="130"/>
      <c r="F219" s="130"/>
      <c r="G219" s="130"/>
      <c r="H219" s="130"/>
      <c r="I219" s="130"/>
      <c r="J219" s="131"/>
    </row>
    <row r="220" spans="1:10" ht="12.75">
      <c r="A220" s="129">
        <f t="shared" si="3"/>
        <v>218</v>
      </c>
      <c r="B220" s="130"/>
      <c r="C220" s="130"/>
      <c r="D220" s="130"/>
      <c r="E220" s="130"/>
      <c r="F220" s="130"/>
      <c r="G220" s="130"/>
      <c r="H220" s="130"/>
      <c r="I220" s="130"/>
      <c r="J220" s="131"/>
    </row>
    <row r="221" spans="1:10" ht="12.75">
      <c r="A221" s="129">
        <f t="shared" si="3"/>
        <v>219</v>
      </c>
      <c r="B221" s="130"/>
      <c r="C221" s="130"/>
      <c r="D221" s="130"/>
      <c r="E221" s="130"/>
      <c r="F221" s="130"/>
      <c r="G221" s="130"/>
      <c r="H221" s="130"/>
      <c r="I221" s="130"/>
      <c r="J221" s="131"/>
    </row>
    <row r="222" spans="1:10" ht="12.75">
      <c r="A222" s="129">
        <f t="shared" si="3"/>
        <v>220</v>
      </c>
      <c r="B222" s="130"/>
      <c r="C222" s="130"/>
      <c r="D222" s="130"/>
      <c r="E222" s="130"/>
      <c r="F222" s="130"/>
      <c r="G222" s="130"/>
      <c r="H222" s="130"/>
      <c r="I222" s="130"/>
      <c r="J222" s="131"/>
    </row>
    <row r="223" spans="1:10" ht="12.75">
      <c r="A223" s="129">
        <f t="shared" si="3"/>
        <v>221</v>
      </c>
      <c r="B223" s="130"/>
      <c r="C223" s="130"/>
      <c r="D223" s="130"/>
      <c r="E223" s="130"/>
      <c r="F223" s="130"/>
      <c r="G223" s="130"/>
      <c r="H223" s="130"/>
      <c r="I223" s="130"/>
      <c r="J223" s="131"/>
    </row>
    <row r="224" spans="1:10" ht="12.75">
      <c r="A224" s="129">
        <f t="shared" si="3"/>
        <v>222</v>
      </c>
      <c r="B224" s="130"/>
      <c r="C224" s="130"/>
      <c r="D224" s="130"/>
      <c r="E224" s="130"/>
      <c r="F224" s="130"/>
      <c r="G224" s="130"/>
      <c r="H224" s="130"/>
      <c r="I224" s="130"/>
      <c r="J224" s="131"/>
    </row>
    <row r="225" spans="1:10" ht="12.75">
      <c r="A225" s="129">
        <f t="shared" si="3"/>
        <v>223</v>
      </c>
      <c r="B225" s="130"/>
      <c r="C225" s="130"/>
      <c r="D225" s="130"/>
      <c r="E225" s="130"/>
      <c r="F225" s="130"/>
      <c r="G225" s="130"/>
      <c r="H225" s="130"/>
      <c r="I225" s="130"/>
      <c r="J225" s="131"/>
    </row>
    <row r="226" spans="1:10" ht="12.75">
      <c r="A226" s="129">
        <f t="shared" si="3"/>
        <v>224</v>
      </c>
      <c r="B226" s="130"/>
      <c r="C226" s="130"/>
      <c r="D226" s="130"/>
      <c r="E226" s="130"/>
      <c r="F226" s="130"/>
      <c r="G226" s="130"/>
      <c r="H226" s="130"/>
      <c r="I226" s="130"/>
      <c r="J226" s="131"/>
    </row>
    <row r="227" spans="1:10" ht="12.75">
      <c r="A227" s="129">
        <f t="shared" si="3"/>
        <v>225</v>
      </c>
      <c r="B227" s="130"/>
      <c r="C227" s="130"/>
      <c r="D227" s="130"/>
      <c r="E227" s="130"/>
      <c r="F227" s="130"/>
      <c r="G227" s="130"/>
      <c r="H227" s="130"/>
      <c r="I227" s="130"/>
      <c r="J227" s="131"/>
    </row>
    <row r="228" spans="1:10" ht="12.75">
      <c r="A228" s="129">
        <f t="shared" si="3"/>
        <v>226</v>
      </c>
      <c r="B228" s="130"/>
      <c r="C228" s="130"/>
      <c r="D228" s="130"/>
      <c r="E228" s="130"/>
      <c r="F228" s="130"/>
      <c r="G228" s="130"/>
      <c r="H228" s="130"/>
      <c r="I228" s="130"/>
      <c r="J228" s="131"/>
    </row>
    <row r="229" spans="1:10" ht="12.75">
      <c r="A229" s="129">
        <f t="shared" si="3"/>
        <v>227</v>
      </c>
      <c r="B229" s="130"/>
      <c r="C229" s="130"/>
      <c r="D229" s="130"/>
      <c r="E229" s="130"/>
      <c r="F229" s="130"/>
      <c r="G229" s="130"/>
      <c r="H229" s="130"/>
      <c r="I229" s="130"/>
      <c r="J229" s="131"/>
    </row>
    <row r="230" spans="1:10" ht="12.75">
      <c r="A230" s="129">
        <f t="shared" si="3"/>
        <v>228</v>
      </c>
      <c r="B230" s="130"/>
      <c r="C230" s="130"/>
      <c r="D230" s="130"/>
      <c r="E230" s="130"/>
      <c r="F230" s="130"/>
      <c r="G230" s="130"/>
      <c r="H230" s="130"/>
      <c r="I230" s="130"/>
      <c r="J230" s="131"/>
    </row>
    <row r="231" spans="1:10" ht="12.75">
      <c r="A231" s="129">
        <f t="shared" si="3"/>
        <v>229</v>
      </c>
      <c r="B231" s="130"/>
      <c r="C231" s="130"/>
      <c r="D231" s="130"/>
      <c r="E231" s="130"/>
      <c r="F231" s="130"/>
      <c r="G231" s="130"/>
      <c r="H231" s="130"/>
      <c r="I231" s="130"/>
      <c r="J231" s="131"/>
    </row>
    <row r="232" spans="1:10" ht="12.75">
      <c r="A232" s="129">
        <f t="shared" si="3"/>
        <v>230</v>
      </c>
      <c r="B232" s="130"/>
      <c r="C232" s="130"/>
      <c r="D232" s="130"/>
      <c r="E232" s="130"/>
      <c r="F232" s="130"/>
      <c r="G232" s="130"/>
      <c r="H232" s="130"/>
      <c r="I232" s="130"/>
      <c r="J232" s="131"/>
    </row>
    <row r="233" spans="1:10" ht="12.75">
      <c r="A233" s="129">
        <f t="shared" si="3"/>
        <v>231</v>
      </c>
      <c r="B233" s="130"/>
      <c r="C233" s="130"/>
      <c r="D233" s="130"/>
      <c r="E233" s="130"/>
      <c r="F233" s="130"/>
      <c r="G233" s="130"/>
      <c r="H233" s="130"/>
      <c r="I233" s="130"/>
      <c r="J233" s="131"/>
    </row>
    <row r="234" spans="1:10" ht="12.75">
      <c r="A234" s="129">
        <f t="shared" si="3"/>
        <v>232</v>
      </c>
      <c r="B234" s="130"/>
      <c r="C234" s="130"/>
      <c r="D234" s="130"/>
      <c r="E234" s="130"/>
      <c r="F234" s="130"/>
      <c r="G234" s="130"/>
      <c r="H234" s="130"/>
      <c r="I234" s="130"/>
      <c r="J234" s="131"/>
    </row>
    <row r="235" spans="1:10" ht="12.75">
      <c r="A235" s="129">
        <f t="shared" si="3"/>
        <v>233</v>
      </c>
      <c r="B235" s="130"/>
      <c r="C235" s="130"/>
      <c r="D235" s="130"/>
      <c r="E235" s="130"/>
      <c r="F235" s="130"/>
      <c r="G235" s="130"/>
      <c r="H235" s="130"/>
      <c r="I235" s="130"/>
      <c r="J235" s="131"/>
    </row>
    <row r="236" spans="1:10" ht="12.75">
      <c r="A236" s="129">
        <f t="shared" si="3"/>
        <v>234</v>
      </c>
      <c r="B236" s="130"/>
      <c r="C236" s="130"/>
      <c r="D236" s="130"/>
      <c r="E236" s="130"/>
      <c r="F236" s="130"/>
      <c r="G236" s="130"/>
      <c r="H236" s="130"/>
      <c r="I236" s="130"/>
      <c r="J236" s="131"/>
    </row>
    <row r="237" spans="1:10" ht="12.75">
      <c r="A237" s="129">
        <f t="shared" si="3"/>
        <v>235</v>
      </c>
      <c r="B237" s="130"/>
      <c r="C237" s="130"/>
      <c r="D237" s="130"/>
      <c r="E237" s="130"/>
      <c r="F237" s="130"/>
      <c r="G237" s="130"/>
      <c r="H237" s="130"/>
      <c r="I237" s="130"/>
      <c r="J237" s="131"/>
    </row>
    <row r="238" spans="1:10" ht="12.75">
      <c r="A238" s="129">
        <f t="shared" si="3"/>
        <v>236</v>
      </c>
      <c r="B238" s="130"/>
      <c r="C238" s="130"/>
      <c r="D238" s="130"/>
      <c r="E238" s="130"/>
      <c r="F238" s="130"/>
      <c r="G238" s="130"/>
      <c r="H238" s="130"/>
      <c r="I238" s="130"/>
      <c r="J238" s="131"/>
    </row>
    <row r="239" spans="1:10" ht="12.75">
      <c r="A239" s="129">
        <f t="shared" si="3"/>
        <v>237</v>
      </c>
      <c r="B239" s="130"/>
      <c r="C239" s="130"/>
      <c r="D239" s="130"/>
      <c r="E239" s="130"/>
      <c r="F239" s="130"/>
      <c r="G239" s="130"/>
      <c r="H239" s="130"/>
      <c r="I239" s="130"/>
      <c r="J239" s="131"/>
    </row>
    <row r="240" spans="1:10" ht="12.75">
      <c r="A240" s="129">
        <f t="shared" si="3"/>
        <v>238</v>
      </c>
      <c r="B240" s="130"/>
      <c r="C240" s="130"/>
      <c r="D240" s="130"/>
      <c r="E240" s="130"/>
      <c r="F240" s="130"/>
      <c r="G240" s="130"/>
      <c r="H240" s="130"/>
      <c r="I240" s="130"/>
      <c r="J240" s="131"/>
    </row>
    <row r="241" spans="1:10" ht="12.75">
      <c r="A241" s="129">
        <f t="shared" si="3"/>
        <v>239</v>
      </c>
      <c r="B241" s="130"/>
      <c r="C241" s="130"/>
      <c r="D241" s="130"/>
      <c r="E241" s="130"/>
      <c r="F241" s="130"/>
      <c r="G241" s="130"/>
      <c r="H241" s="130"/>
      <c r="I241" s="130"/>
      <c r="J241" s="131"/>
    </row>
    <row r="242" spans="1:10" ht="12.75">
      <c r="A242" s="129">
        <f t="shared" si="3"/>
        <v>240</v>
      </c>
      <c r="B242" s="130"/>
      <c r="C242" s="130"/>
      <c r="D242" s="130"/>
      <c r="E242" s="130"/>
      <c r="F242" s="130"/>
      <c r="G242" s="130"/>
      <c r="H242" s="130"/>
      <c r="I242" s="130"/>
      <c r="J242" s="131"/>
    </row>
    <row r="243" spans="1:10" ht="12.75">
      <c r="A243" s="129">
        <f t="shared" si="3"/>
        <v>241</v>
      </c>
      <c r="B243" s="130"/>
      <c r="C243" s="130"/>
      <c r="D243" s="130"/>
      <c r="E243" s="130"/>
      <c r="F243" s="130"/>
      <c r="G243" s="130"/>
      <c r="H243" s="130"/>
      <c r="I243" s="130"/>
      <c r="J243" s="131"/>
    </row>
    <row r="244" spans="1:10" ht="12.75">
      <c r="A244" s="129">
        <f t="shared" si="3"/>
        <v>242</v>
      </c>
      <c r="B244" s="130"/>
      <c r="C244" s="130"/>
      <c r="D244" s="130"/>
      <c r="E244" s="130"/>
      <c r="F244" s="130"/>
      <c r="G244" s="130"/>
      <c r="H244" s="130"/>
      <c r="I244" s="130"/>
      <c r="J244" s="131"/>
    </row>
    <row r="245" spans="1:10" ht="12.75">
      <c r="A245" s="129">
        <f t="shared" si="3"/>
        <v>243</v>
      </c>
      <c r="B245" s="130"/>
      <c r="C245" s="130"/>
      <c r="D245" s="130"/>
      <c r="E245" s="130"/>
      <c r="F245" s="130"/>
      <c r="G245" s="130"/>
      <c r="H245" s="130"/>
      <c r="I245" s="130"/>
      <c r="J245" s="131"/>
    </row>
    <row r="246" spans="1:10" ht="12.75">
      <c r="A246" s="129">
        <f t="shared" si="3"/>
        <v>244</v>
      </c>
      <c r="B246" s="130"/>
      <c r="C246" s="130"/>
      <c r="D246" s="130"/>
      <c r="E246" s="130"/>
      <c r="F246" s="130"/>
      <c r="G246" s="130"/>
      <c r="H246" s="130"/>
      <c r="I246" s="130"/>
      <c r="J246" s="131"/>
    </row>
    <row r="247" spans="1:10" ht="12.75">
      <c r="A247" s="129">
        <f t="shared" si="3"/>
        <v>245</v>
      </c>
      <c r="B247" s="130"/>
      <c r="C247" s="130"/>
      <c r="D247" s="130"/>
      <c r="E247" s="130"/>
      <c r="F247" s="130"/>
      <c r="G247" s="130"/>
      <c r="H247" s="130"/>
      <c r="I247" s="130"/>
      <c r="J247" s="131"/>
    </row>
    <row r="248" spans="1:10" ht="12.75">
      <c r="A248" s="129">
        <f t="shared" si="3"/>
        <v>246</v>
      </c>
      <c r="B248" s="130"/>
      <c r="C248" s="130"/>
      <c r="D248" s="130"/>
      <c r="E248" s="130"/>
      <c r="F248" s="130"/>
      <c r="G248" s="130"/>
      <c r="H248" s="130"/>
      <c r="I248" s="130"/>
      <c r="J248" s="131"/>
    </row>
    <row r="249" spans="1:10" ht="12.75">
      <c r="A249" s="129">
        <f t="shared" si="3"/>
        <v>247</v>
      </c>
      <c r="B249" s="130"/>
      <c r="C249" s="130"/>
      <c r="D249" s="130"/>
      <c r="E249" s="130"/>
      <c r="F249" s="130"/>
      <c r="G249" s="130"/>
      <c r="H249" s="130"/>
      <c r="I249" s="130"/>
      <c r="J249" s="131"/>
    </row>
    <row r="250" spans="1:10" ht="12.75">
      <c r="A250" s="129">
        <f t="shared" si="3"/>
        <v>248</v>
      </c>
      <c r="B250" s="130"/>
      <c r="C250" s="130"/>
      <c r="D250" s="130"/>
      <c r="E250" s="130"/>
      <c r="F250" s="130"/>
      <c r="G250" s="130"/>
      <c r="H250" s="130"/>
      <c r="I250" s="130"/>
      <c r="J250" s="131"/>
    </row>
    <row r="251" spans="1:10" ht="12.75">
      <c r="A251" s="129">
        <f t="shared" si="3"/>
        <v>249</v>
      </c>
      <c r="B251" s="130"/>
      <c r="C251" s="130"/>
      <c r="D251" s="130"/>
      <c r="E251" s="130"/>
      <c r="F251" s="130"/>
      <c r="G251" s="130"/>
      <c r="H251" s="130"/>
      <c r="I251" s="130"/>
      <c r="J251" s="131"/>
    </row>
    <row r="252" spans="1:10" ht="12.75">
      <c r="A252" s="129">
        <f t="shared" si="3"/>
        <v>250</v>
      </c>
      <c r="B252" s="130"/>
      <c r="C252" s="130"/>
      <c r="D252" s="130"/>
      <c r="E252" s="130"/>
      <c r="F252" s="130"/>
      <c r="G252" s="130"/>
      <c r="H252" s="130"/>
      <c r="I252" s="130"/>
      <c r="J252" s="131"/>
    </row>
    <row r="253" spans="1:10" ht="12.75">
      <c r="A253" s="129">
        <f t="shared" si="3"/>
        <v>251</v>
      </c>
      <c r="B253" s="130"/>
      <c r="C253" s="130"/>
      <c r="D253" s="130"/>
      <c r="E253" s="130"/>
      <c r="F253" s="130"/>
      <c r="G253" s="130"/>
      <c r="H253" s="130"/>
      <c r="I253" s="130"/>
      <c r="J253" s="131"/>
    </row>
    <row r="254" spans="1:10" ht="12.75">
      <c r="A254" s="129">
        <f t="shared" si="3"/>
        <v>252</v>
      </c>
      <c r="B254" s="130"/>
      <c r="C254" s="130"/>
      <c r="D254" s="130"/>
      <c r="E254" s="130"/>
      <c r="F254" s="130"/>
      <c r="G254" s="130"/>
      <c r="H254" s="130"/>
      <c r="I254" s="130"/>
      <c r="J254" s="131"/>
    </row>
    <row r="255" spans="1:10" ht="12.75">
      <c r="A255" s="129">
        <f t="shared" si="3"/>
        <v>253</v>
      </c>
      <c r="B255" s="130"/>
      <c r="C255" s="130"/>
      <c r="D255" s="130"/>
      <c r="E255" s="130"/>
      <c r="F255" s="130"/>
      <c r="G255" s="130"/>
      <c r="H255" s="130"/>
      <c r="I255" s="130"/>
      <c r="J255" s="131"/>
    </row>
    <row r="256" spans="1:10" ht="12.75">
      <c r="A256" s="129">
        <f t="shared" si="3"/>
        <v>254</v>
      </c>
      <c r="B256" s="130"/>
      <c r="C256" s="130"/>
      <c r="D256" s="130"/>
      <c r="E256" s="130"/>
      <c r="F256" s="130"/>
      <c r="G256" s="130"/>
      <c r="H256" s="130"/>
      <c r="I256" s="130"/>
      <c r="J256" s="131"/>
    </row>
    <row r="257" spans="1:10" ht="12.75">
      <c r="A257" s="129">
        <f t="shared" si="3"/>
        <v>255</v>
      </c>
      <c r="B257" s="130"/>
      <c r="C257" s="130"/>
      <c r="D257" s="130"/>
      <c r="E257" s="130"/>
      <c r="F257" s="130"/>
      <c r="G257" s="130"/>
      <c r="H257" s="130"/>
      <c r="I257" s="130"/>
      <c r="J257" s="131"/>
    </row>
    <row r="258" spans="1:10" ht="12.75">
      <c r="A258" s="129">
        <f t="shared" si="3"/>
        <v>256</v>
      </c>
      <c r="B258" s="130"/>
      <c r="C258" s="130"/>
      <c r="D258" s="130"/>
      <c r="E258" s="130"/>
      <c r="F258" s="130"/>
      <c r="G258" s="130"/>
      <c r="H258" s="130"/>
      <c r="I258" s="130"/>
      <c r="J258" s="131"/>
    </row>
    <row r="259" spans="1:41" ht="12.75">
      <c r="A259" s="129">
        <f t="shared" si="3"/>
        <v>257</v>
      </c>
      <c r="B259" s="130"/>
      <c r="C259" s="130"/>
      <c r="D259" s="130"/>
      <c r="E259" s="130"/>
      <c r="F259" s="130"/>
      <c r="G259" s="130"/>
      <c r="H259" s="130"/>
      <c r="I259" s="130"/>
      <c r="J259" s="131"/>
      <c r="K259" s="132"/>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row>
    <row r="260" spans="1:10" ht="12.75">
      <c r="A260" s="129">
        <f aca="true" t="shared" si="4" ref="A260:A323">SUM(A259,1)</f>
        <v>258</v>
      </c>
      <c r="B260" s="130"/>
      <c r="C260" s="130"/>
      <c r="D260" s="130"/>
      <c r="E260" s="130"/>
      <c r="F260" s="130"/>
      <c r="G260" s="130"/>
      <c r="H260" s="130"/>
      <c r="I260" s="130"/>
      <c r="J260" s="131"/>
    </row>
    <row r="261" spans="1:10" ht="12.75">
      <c r="A261" s="129">
        <f t="shared" si="4"/>
        <v>259</v>
      </c>
      <c r="B261" s="130"/>
      <c r="C261" s="130"/>
      <c r="D261" s="130"/>
      <c r="E261" s="130"/>
      <c r="F261" s="130"/>
      <c r="G261" s="130"/>
      <c r="H261" s="130"/>
      <c r="I261" s="130"/>
      <c r="J261" s="131"/>
    </row>
    <row r="262" spans="1:10" ht="12.75">
      <c r="A262" s="129">
        <f t="shared" si="4"/>
        <v>260</v>
      </c>
      <c r="B262" s="130"/>
      <c r="C262" s="130"/>
      <c r="D262" s="130"/>
      <c r="E262" s="130"/>
      <c r="F262" s="130"/>
      <c r="G262" s="130"/>
      <c r="H262" s="130"/>
      <c r="I262" s="130"/>
      <c r="J262" s="131"/>
    </row>
    <row r="263" spans="1:10" ht="12.75">
      <c r="A263" s="129">
        <f t="shared" si="4"/>
        <v>261</v>
      </c>
      <c r="B263" s="130"/>
      <c r="C263" s="130"/>
      <c r="D263" s="130"/>
      <c r="E263" s="130"/>
      <c r="F263" s="130"/>
      <c r="G263" s="130"/>
      <c r="H263" s="130"/>
      <c r="I263" s="130"/>
      <c r="J263" s="131"/>
    </row>
    <row r="264" spans="1:10" ht="12.75">
      <c r="A264" s="129">
        <f t="shared" si="4"/>
        <v>262</v>
      </c>
      <c r="B264" s="130"/>
      <c r="C264" s="130"/>
      <c r="D264" s="130"/>
      <c r="E264" s="130"/>
      <c r="F264" s="130"/>
      <c r="G264" s="130"/>
      <c r="H264" s="130"/>
      <c r="I264" s="130"/>
      <c r="J264" s="131"/>
    </row>
    <row r="265" spans="1:10" ht="12.75">
      <c r="A265" s="129">
        <f t="shared" si="4"/>
        <v>263</v>
      </c>
      <c r="B265" s="130"/>
      <c r="C265" s="130"/>
      <c r="D265" s="130"/>
      <c r="E265" s="130"/>
      <c r="F265" s="130"/>
      <c r="G265" s="130"/>
      <c r="H265" s="130"/>
      <c r="I265" s="130"/>
      <c r="J265" s="131"/>
    </row>
    <row r="266" spans="1:10" ht="15">
      <c r="A266" s="129">
        <f t="shared" si="4"/>
        <v>264</v>
      </c>
      <c r="B266" s="134"/>
      <c r="C266" s="134"/>
      <c r="D266" s="134"/>
      <c r="E266" s="134"/>
      <c r="F266" s="134"/>
      <c r="G266" s="134"/>
      <c r="H266" s="134"/>
      <c r="I266" s="130"/>
      <c r="J266" s="131"/>
    </row>
    <row r="267" spans="1:10" ht="15">
      <c r="A267" s="129">
        <f t="shared" si="4"/>
        <v>265</v>
      </c>
      <c r="B267" s="134"/>
      <c r="C267" s="134"/>
      <c r="D267" s="134"/>
      <c r="E267" s="134"/>
      <c r="F267" s="134"/>
      <c r="G267" s="134"/>
      <c r="H267" s="134"/>
      <c r="I267" s="130"/>
      <c r="J267" s="131"/>
    </row>
    <row r="268" spans="1:10" ht="15">
      <c r="A268" s="129">
        <f t="shared" si="4"/>
        <v>266</v>
      </c>
      <c r="B268" s="134"/>
      <c r="C268" s="134"/>
      <c r="D268" s="134"/>
      <c r="E268" s="134"/>
      <c r="F268" s="134"/>
      <c r="G268" s="134"/>
      <c r="H268" s="134"/>
      <c r="I268" s="130"/>
      <c r="J268" s="131"/>
    </row>
    <row r="269" spans="1:10" ht="15">
      <c r="A269" s="129">
        <f t="shared" si="4"/>
        <v>267</v>
      </c>
      <c r="B269" s="134"/>
      <c r="C269" s="134"/>
      <c r="D269" s="134"/>
      <c r="E269" s="134"/>
      <c r="F269" s="134"/>
      <c r="G269" s="134"/>
      <c r="H269" s="134"/>
      <c r="I269" s="130"/>
      <c r="J269" s="131"/>
    </row>
    <row r="270" spans="1:10" ht="15">
      <c r="A270" s="129">
        <f t="shared" si="4"/>
        <v>268</v>
      </c>
      <c r="B270" s="134"/>
      <c r="C270" s="134"/>
      <c r="D270" s="134"/>
      <c r="E270" s="134"/>
      <c r="F270" s="134"/>
      <c r="G270" s="134"/>
      <c r="H270" s="134"/>
      <c r="I270" s="130"/>
      <c r="J270" s="131"/>
    </row>
    <row r="271" spans="1:10" ht="15">
      <c r="A271" s="129">
        <f t="shared" si="4"/>
        <v>269</v>
      </c>
      <c r="B271" s="134"/>
      <c r="C271" s="134"/>
      <c r="D271" s="134"/>
      <c r="E271" s="134"/>
      <c r="F271" s="134"/>
      <c r="G271" s="134"/>
      <c r="H271" s="134"/>
      <c r="I271" s="130"/>
      <c r="J271" s="131"/>
    </row>
    <row r="272" spans="1:10" ht="15">
      <c r="A272" s="129">
        <f t="shared" si="4"/>
        <v>270</v>
      </c>
      <c r="B272" s="134"/>
      <c r="C272" s="134"/>
      <c r="D272" s="134"/>
      <c r="E272" s="134"/>
      <c r="F272" s="134"/>
      <c r="G272" s="134"/>
      <c r="H272" s="134"/>
      <c r="I272" s="130"/>
      <c r="J272" s="131"/>
    </row>
    <row r="273" spans="1:10" ht="15">
      <c r="A273" s="129">
        <f t="shared" si="4"/>
        <v>271</v>
      </c>
      <c r="B273" s="134"/>
      <c r="C273" s="134"/>
      <c r="D273" s="134"/>
      <c r="E273" s="134"/>
      <c r="F273" s="134"/>
      <c r="G273" s="134"/>
      <c r="H273" s="134"/>
      <c r="I273" s="130"/>
      <c r="J273" s="131"/>
    </row>
    <row r="274" spans="1:10" ht="15">
      <c r="A274" s="129">
        <f t="shared" si="4"/>
        <v>272</v>
      </c>
      <c r="B274" s="134"/>
      <c r="C274" s="134"/>
      <c r="D274" s="134"/>
      <c r="E274" s="134"/>
      <c r="F274" s="134"/>
      <c r="G274" s="134"/>
      <c r="H274" s="134"/>
      <c r="I274" s="130"/>
      <c r="J274" s="131"/>
    </row>
    <row r="275" spans="1:10" ht="15">
      <c r="A275" s="129">
        <f t="shared" si="4"/>
        <v>273</v>
      </c>
      <c r="B275" s="134"/>
      <c r="C275" s="134"/>
      <c r="D275" s="134"/>
      <c r="E275" s="134"/>
      <c r="F275" s="134"/>
      <c r="G275" s="134"/>
      <c r="H275" s="134"/>
      <c r="I275" s="130"/>
      <c r="J275" s="131"/>
    </row>
    <row r="276" spans="1:10" ht="15">
      <c r="A276" s="129">
        <f t="shared" si="4"/>
        <v>274</v>
      </c>
      <c r="B276" s="134"/>
      <c r="C276" s="134"/>
      <c r="D276" s="134"/>
      <c r="E276" s="134"/>
      <c r="F276" s="134"/>
      <c r="G276" s="134"/>
      <c r="H276" s="134"/>
      <c r="I276" s="130"/>
      <c r="J276" s="131"/>
    </row>
    <row r="277" spans="1:10" ht="15">
      <c r="A277" s="129">
        <f t="shared" si="4"/>
        <v>275</v>
      </c>
      <c r="B277" s="134"/>
      <c r="C277" s="134"/>
      <c r="D277" s="134"/>
      <c r="E277" s="134"/>
      <c r="F277" s="134"/>
      <c r="G277" s="134"/>
      <c r="H277" s="134"/>
      <c r="I277" s="130"/>
      <c r="J277" s="131"/>
    </row>
    <row r="278" spans="1:10" ht="15">
      <c r="A278" s="129">
        <f t="shared" si="4"/>
        <v>276</v>
      </c>
      <c r="B278" s="134"/>
      <c r="C278" s="134"/>
      <c r="D278" s="134"/>
      <c r="E278" s="134"/>
      <c r="F278" s="134"/>
      <c r="G278" s="134"/>
      <c r="H278" s="134"/>
      <c r="I278" s="130"/>
      <c r="J278" s="131"/>
    </row>
    <row r="279" spans="1:10" ht="15">
      <c r="A279" s="129">
        <f t="shared" si="4"/>
        <v>277</v>
      </c>
      <c r="B279" s="134"/>
      <c r="C279" s="134"/>
      <c r="D279" s="134"/>
      <c r="E279" s="134"/>
      <c r="F279" s="134"/>
      <c r="G279" s="134"/>
      <c r="H279" s="134"/>
      <c r="I279" s="130"/>
      <c r="J279" s="131"/>
    </row>
    <row r="280" spans="1:10" ht="15">
      <c r="A280" s="129">
        <f t="shared" si="4"/>
        <v>278</v>
      </c>
      <c r="B280" s="134"/>
      <c r="C280" s="134"/>
      <c r="D280" s="134"/>
      <c r="E280" s="134"/>
      <c r="F280" s="134"/>
      <c r="G280" s="134"/>
      <c r="H280" s="134"/>
      <c r="I280" s="130"/>
      <c r="J280" s="131"/>
    </row>
    <row r="281" spans="1:10" ht="15">
      <c r="A281" s="129">
        <f t="shared" si="4"/>
        <v>279</v>
      </c>
      <c r="B281" s="134"/>
      <c r="C281" s="134"/>
      <c r="D281" s="134"/>
      <c r="E281" s="134"/>
      <c r="F281" s="134"/>
      <c r="G281" s="134"/>
      <c r="H281" s="134"/>
      <c r="I281" s="130"/>
      <c r="J281" s="131"/>
    </row>
    <row r="282" spans="1:10" ht="15">
      <c r="A282" s="129">
        <f t="shared" si="4"/>
        <v>280</v>
      </c>
      <c r="B282" s="134"/>
      <c r="C282" s="134"/>
      <c r="D282" s="134"/>
      <c r="E282" s="134"/>
      <c r="F282" s="134"/>
      <c r="G282" s="134"/>
      <c r="H282" s="134"/>
      <c r="I282" s="130"/>
      <c r="J282" s="131"/>
    </row>
    <row r="283" spans="1:10" ht="15">
      <c r="A283" s="129">
        <f t="shared" si="4"/>
        <v>281</v>
      </c>
      <c r="B283" s="134"/>
      <c r="C283" s="134"/>
      <c r="D283" s="134"/>
      <c r="E283" s="134"/>
      <c r="F283" s="134"/>
      <c r="G283" s="134"/>
      <c r="H283" s="134"/>
      <c r="I283" s="130"/>
      <c r="J283" s="131"/>
    </row>
    <row r="284" spans="1:10" ht="15">
      <c r="A284" s="129">
        <f t="shared" si="4"/>
        <v>282</v>
      </c>
      <c r="B284" s="134"/>
      <c r="C284" s="134"/>
      <c r="D284" s="134"/>
      <c r="E284" s="134"/>
      <c r="F284" s="134"/>
      <c r="G284" s="134"/>
      <c r="H284" s="134"/>
      <c r="I284" s="130"/>
      <c r="J284" s="131"/>
    </row>
    <row r="285" spans="1:10" ht="15">
      <c r="A285" s="129">
        <f t="shared" si="4"/>
        <v>283</v>
      </c>
      <c r="B285" s="134"/>
      <c r="C285" s="134"/>
      <c r="D285" s="134"/>
      <c r="E285" s="134"/>
      <c r="F285" s="134"/>
      <c r="G285" s="134"/>
      <c r="H285" s="134"/>
      <c r="I285" s="130"/>
      <c r="J285" s="131"/>
    </row>
    <row r="286" spans="1:10" ht="15">
      <c r="A286" s="129">
        <f t="shared" si="4"/>
        <v>284</v>
      </c>
      <c r="B286" s="134"/>
      <c r="C286" s="134"/>
      <c r="D286" s="134"/>
      <c r="E286" s="134"/>
      <c r="F286" s="134"/>
      <c r="G286" s="134"/>
      <c r="H286" s="134"/>
      <c r="I286" s="130"/>
      <c r="J286" s="131"/>
    </row>
    <row r="287" spans="1:10" ht="15">
      <c r="A287" s="129">
        <f t="shared" si="4"/>
        <v>285</v>
      </c>
      <c r="B287" s="134"/>
      <c r="C287" s="134"/>
      <c r="D287" s="134"/>
      <c r="E287" s="134"/>
      <c r="F287" s="134"/>
      <c r="G287" s="134"/>
      <c r="H287" s="134"/>
      <c r="I287" s="130"/>
      <c r="J287" s="131"/>
    </row>
    <row r="288" spans="1:10" ht="15">
      <c r="A288" s="129">
        <f t="shared" si="4"/>
        <v>286</v>
      </c>
      <c r="B288" s="134"/>
      <c r="C288" s="134"/>
      <c r="D288" s="134"/>
      <c r="E288" s="134"/>
      <c r="F288" s="134"/>
      <c r="G288" s="134"/>
      <c r="H288" s="134"/>
      <c r="I288" s="130"/>
      <c r="J288" s="131"/>
    </row>
    <row r="289" spans="1:10" ht="15">
      <c r="A289" s="129">
        <f t="shared" si="4"/>
        <v>287</v>
      </c>
      <c r="B289" s="134"/>
      <c r="C289" s="134"/>
      <c r="D289" s="134"/>
      <c r="E289" s="134"/>
      <c r="F289" s="134"/>
      <c r="G289" s="134"/>
      <c r="H289" s="134"/>
      <c r="I289" s="130"/>
      <c r="J289" s="131"/>
    </row>
    <row r="290" spans="1:10" ht="15">
      <c r="A290" s="129">
        <f t="shared" si="4"/>
        <v>288</v>
      </c>
      <c r="B290" s="134"/>
      <c r="C290" s="134"/>
      <c r="D290" s="134"/>
      <c r="E290" s="134"/>
      <c r="F290" s="134"/>
      <c r="G290" s="134"/>
      <c r="H290" s="134"/>
      <c r="I290" s="130"/>
      <c r="J290" s="131"/>
    </row>
    <row r="291" spans="1:10" ht="15">
      <c r="A291" s="129">
        <f t="shared" si="4"/>
        <v>289</v>
      </c>
      <c r="B291" s="134"/>
      <c r="C291" s="134"/>
      <c r="D291" s="134"/>
      <c r="E291" s="134"/>
      <c r="F291" s="134"/>
      <c r="G291" s="134"/>
      <c r="H291" s="134"/>
      <c r="I291" s="130"/>
      <c r="J291" s="131"/>
    </row>
    <row r="292" spans="1:10" ht="15">
      <c r="A292" s="129">
        <f t="shared" si="4"/>
        <v>290</v>
      </c>
      <c r="B292" s="134"/>
      <c r="C292" s="134"/>
      <c r="D292" s="134"/>
      <c r="E292" s="134"/>
      <c r="F292" s="134"/>
      <c r="G292" s="134"/>
      <c r="H292" s="134"/>
      <c r="I292" s="130"/>
      <c r="J292" s="131"/>
    </row>
    <row r="293" spans="1:10" ht="15">
      <c r="A293" s="129">
        <f t="shared" si="4"/>
        <v>291</v>
      </c>
      <c r="B293" s="134"/>
      <c r="C293" s="134"/>
      <c r="D293" s="134"/>
      <c r="E293" s="134"/>
      <c r="F293" s="134"/>
      <c r="G293" s="134"/>
      <c r="H293" s="134"/>
      <c r="I293" s="130"/>
      <c r="J293" s="131"/>
    </row>
    <row r="294" spans="1:10" ht="15">
      <c r="A294" s="129">
        <f t="shared" si="4"/>
        <v>292</v>
      </c>
      <c r="B294" s="134"/>
      <c r="C294" s="134"/>
      <c r="D294" s="134"/>
      <c r="E294" s="134"/>
      <c r="F294" s="134"/>
      <c r="G294" s="134"/>
      <c r="H294" s="134"/>
      <c r="I294" s="130"/>
      <c r="J294" s="131"/>
    </row>
    <row r="295" spans="1:10" ht="15">
      <c r="A295" s="129">
        <f t="shared" si="4"/>
        <v>293</v>
      </c>
      <c r="B295" s="134"/>
      <c r="C295" s="134"/>
      <c r="D295" s="134"/>
      <c r="E295" s="134"/>
      <c r="F295" s="134"/>
      <c r="G295" s="134"/>
      <c r="H295" s="134"/>
      <c r="I295" s="130"/>
      <c r="J295" s="131"/>
    </row>
    <row r="296" spans="1:10" ht="15">
      <c r="A296" s="129">
        <f t="shared" si="4"/>
        <v>294</v>
      </c>
      <c r="B296" s="134"/>
      <c r="C296" s="134"/>
      <c r="D296" s="134"/>
      <c r="E296" s="134"/>
      <c r="F296" s="134"/>
      <c r="G296" s="134"/>
      <c r="H296" s="134"/>
      <c r="I296" s="130"/>
      <c r="J296" s="131"/>
    </row>
    <row r="297" spans="1:10" ht="15">
      <c r="A297" s="129">
        <f t="shared" si="4"/>
        <v>295</v>
      </c>
      <c r="B297" s="134"/>
      <c r="C297" s="134"/>
      <c r="D297" s="134"/>
      <c r="E297" s="134"/>
      <c r="F297" s="134"/>
      <c r="G297" s="134"/>
      <c r="H297" s="134"/>
      <c r="I297" s="130"/>
      <c r="J297" s="131"/>
    </row>
    <row r="298" spans="1:10" ht="15">
      <c r="A298" s="129">
        <f t="shared" si="4"/>
        <v>296</v>
      </c>
      <c r="B298" s="134"/>
      <c r="C298" s="134"/>
      <c r="D298" s="134"/>
      <c r="E298" s="134"/>
      <c r="F298" s="134"/>
      <c r="G298" s="134"/>
      <c r="H298" s="134"/>
      <c r="I298" s="130"/>
      <c r="J298" s="131"/>
    </row>
    <row r="299" spans="1:10" ht="15">
      <c r="A299" s="129">
        <f t="shared" si="4"/>
        <v>297</v>
      </c>
      <c r="B299" s="134"/>
      <c r="C299" s="134"/>
      <c r="D299" s="134"/>
      <c r="E299" s="134"/>
      <c r="F299" s="134"/>
      <c r="G299" s="134"/>
      <c r="H299" s="134"/>
      <c r="I299" s="130"/>
      <c r="J299" s="131"/>
    </row>
    <row r="300" spans="1:10" ht="15">
      <c r="A300" s="129">
        <f t="shared" si="4"/>
        <v>298</v>
      </c>
      <c r="B300" s="134"/>
      <c r="C300" s="134"/>
      <c r="D300" s="134"/>
      <c r="E300" s="134"/>
      <c r="F300" s="134"/>
      <c r="G300" s="134"/>
      <c r="H300" s="134"/>
      <c r="I300" s="130"/>
      <c r="J300" s="131"/>
    </row>
    <row r="301" spans="1:10" ht="15">
      <c r="A301" s="129">
        <f t="shared" si="4"/>
        <v>299</v>
      </c>
      <c r="B301" s="134"/>
      <c r="C301" s="134"/>
      <c r="D301" s="134"/>
      <c r="E301" s="134"/>
      <c r="F301" s="134"/>
      <c r="G301" s="134"/>
      <c r="H301" s="134"/>
      <c r="I301" s="130"/>
      <c r="J301" s="131"/>
    </row>
    <row r="302" spans="1:10" ht="15">
      <c r="A302" s="129">
        <f t="shared" si="4"/>
        <v>300</v>
      </c>
      <c r="B302" s="134"/>
      <c r="C302" s="134"/>
      <c r="D302" s="134"/>
      <c r="E302" s="134"/>
      <c r="F302" s="134"/>
      <c r="G302" s="134"/>
      <c r="H302" s="134"/>
      <c r="I302" s="130"/>
      <c r="J302" s="131"/>
    </row>
    <row r="303" spans="1:10" ht="15">
      <c r="A303" s="129">
        <f t="shared" si="4"/>
        <v>301</v>
      </c>
      <c r="B303" s="134"/>
      <c r="C303" s="134"/>
      <c r="D303" s="134"/>
      <c r="E303" s="134"/>
      <c r="F303" s="134"/>
      <c r="G303" s="134"/>
      <c r="H303" s="134"/>
      <c r="I303" s="130"/>
      <c r="J303" s="131"/>
    </row>
    <row r="304" spans="1:10" ht="15">
      <c r="A304" s="129">
        <f t="shared" si="4"/>
        <v>302</v>
      </c>
      <c r="B304" s="134"/>
      <c r="C304" s="134"/>
      <c r="D304" s="134"/>
      <c r="E304" s="134"/>
      <c r="F304" s="134"/>
      <c r="G304" s="134"/>
      <c r="H304" s="134"/>
      <c r="I304" s="130"/>
      <c r="J304" s="131"/>
    </row>
    <row r="305" spans="1:10" ht="15">
      <c r="A305" s="129">
        <f t="shared" si="4"/>
        <v>303</v>
      </c>
      <c r="B305" s="134"/>
      <c r="C305" s="134"/>
      <c r="D305" s="134"/>
      <c r="E305" s="134"/>
      <c r="F305" s="134"/>
      <c r="G305" s="134"/>
      <c r="H305" s="134"/>
      <c r="I305" s="130"/>
      <c r="J305" s="131"/>
    </row>
    <row r="306" spans="1:10" ht="15">
      <c r="A306" s="129">
        <f t="shared" si="4"/>
        <v>304</v>
      </c>
      <c r="B306" s="134"/>
      <c r="C306" s="134"/>
      <c r="D306" s="134"/>
      <c r="E306" s="134"/>
      <c r="F306" s="134"/>
      <c r="G306" s="134"/>
      <c r="H306" s="134"/>
      <c r="I306" s="130"/>
      <c r="J306" s="131"/>
    </row>
    <row r="307" spans="1:10" ht="15">
      <c r="A307" s="129">
        <f t="shared" si="4"/>
        <v>305</v>
      </c>
      <c r="B307" s="134"/>
      <c r="C307" s="134"/>
      <c r="D307" s="134"/>
      <c r="E307" s="134"/>
      <c r="F307" s="134"/>
      <c r="G307" s="134"/>
      <c r="H307" s="134"/>
      <c r="I307" s="130"/>
      <c r="J307" s="131"/>
    </row>
    <row r="308" spans="1:10" ht="15">
      <c r="A308" s="129">
        <f t="shared" si="4"/>
        <v>306</v>
      </c>
      <c r="B308" s="134"/>
      <c r="C308" s="134"/>
      <c r="D308" s="134"/>
      <c r="E308" s="134"/>
      <c r="F308" s="134"/>
      <c r="G308" s="134"/>
      <c r="H308" s="134"/>
      <c r="I308" s="130"/>
      <c r="J308" s="131"/>
    </row>
    <row r="309" spans="1:10" ht="12.75">
      <c r="A309" s="129">
        <f t="shared" si="4"/>
        <v>307</v>
      </c>
      <c r="B309" s="130"/>
      <c r="C309" s="130"/>
      <c r="D309" s="130"/>
      <c r="E309" s="130"/>
      <c r="F309" s="130"/>
      <c r="G309" s="130"/>
      <c r="H309" s="130"/>
      <c r="I309" s="130"/>
      <c r="J309" s="131"/>
    </row>
    <row r="310" spans="1:10" ht="12.75">
      <c r="A310" s="129">
        <f t="shared" si="4"/>
        <v>308</v>
      </c>
      <c r="B310" s="130"/>
      <c r="C310" s="130"/>
      <c r="D310" s="130"/>
      <c r="E310" s="130"/>
      <c r="F310" s="130"/>
      <c r="G310" s="130"/>
      <c r="H310" s="130"/>
      <c r="I310" s="130"/>
      <c r="J310" s="131"/>
    </row>
    <row r="311" spans="1:10" ht="12.75">
      <c r="A311" s="129">
        <f t="shared" si="4"/>
        <v>309</v>
      </c>
      <c r="B311" s="130"/>
      <c r="C311" s="130"/>
      <c r="D311" s="130"/>
      <c r="E311" s="130"/>
      <c r="F311" s="130"/>
      <c r="G311" s="130"/>
      <c r="H311" s="130"/>
      <c r="I311" s="130"/>
      <c r="J311" s="131"/>
    </row>
    <row r="312" spans="1:10" ht="12.75">
      <c r="A312" s="129">
        <f t="shared" si="4"/>
        <v>310</v>
      </c>
      <c r="B312" s="130"/>
      <c r="C312" s="130"/>
      <c r="D312" s="130"/>
      <c r="E312" s="130"/>
      <c r="F312" s="130"/>
      <c r="G312" s="130"/>
      <c r="H312" s="130"/>
      <c r="I312" s="130"/>
      <c r="J312" s="131"/>
    </row>
    <row r="313" spans="1:10" ht="12.75">
      <c r="A313" s="129">
        <f t="shared" si="4"/>
        <v>311</v>
      </c>
      <c r="B313" s="130"/>
      <c r="C313" s="130"/>
      <c r="D313" s="130"/>
      <c r="E313" s="130"/>
      <c r="F313" s="130"/>
      <c r="G313" s="130"/>
      <c r="H313" s="130"/>
      <c r="I313" s="130"/>
      <c r="J313" s="131"/>
    </row>
    <row r="314" spans="1:10" ht="12.75">
      <c r="A314" s="129">
        <f t="shared" si="4"/>
        <v>312</v>
      </c>
      <c r="B314" s="130"/>
      <c r="C314" s="130"/>
      <c r="D314" s="130"/>
      <c r="E314" s="130"/>
      <c r="F314" s="130"/>
      <c r="G314" s="130"/>
      <c r="H314" s="130"/>
      <c r="I314" s="130"/>
      <c r="J314" s="131"/>
    </row>
    <row r="315" spans="1:10" ht="12.75">
      <c r="A315" s="129">
        <f t="shared" si="4"/>
        <v>313</v>
      </c>
      <c r="B315" s="130"/>
      <c r="C315" s="130"/>
      <c r="D315" s="130"/>
      <c r="E315" s="130"/>
      <c r="F315" s="130"/>
      <c r="G315" s="130"/>
      <c r="H315" s="130"/>
      <c r="I315" s="130"/>
      <c r="J315" s="131"/>
    </row>
    <row r="316" spans="1:10" ht="12.75">
      <c r="A316" s="129">
        <f t="shared" si="4"/>
        <v>314</v>
      </c>
      <c r="B316" s="130"/>
      <c r="C316" s="130"/>
      <c r="D316" s="130"/>
      <c r="E316" s="130"/>
      <c r="F316" s="130"/>
      <c r="G316" s="130"/>
      <c r="H316" s="130"/>
      <c r="I316" s="130"/>
      <c r="J316" s="131"/>
    </row>
    <row r="317" spans="1:10" ht="12.75">
      <c r="A317" s="129">
        <f t="shared" si="4"/>
        <v>315</v>
      </c>
      <c r="B317" s="130"/>
      <c r="C317" s="130"/>
      <c r="D317" s="130"/>
      <c r="E317" s="130"/>
      <c r="F317" s="130"/>
      <c r="G317" s="130"/>
      <c r="H317" s="130"/>
      <c r="I317" s="130"/>
      <c r="J317" s="131"/>
    </row>
    <row r="318" spans="1:10" ht="12.75">
      <c r="A318" s="129">
        <f t="shared" si="4"/>
        <v>316</v>
      </c>
      <c r="B318" s="130"/>
      <c r="C318" s="130"/>
      <c r="D318" s="130"/>
      <c r="E318" s="130"/>
      <c r="F318" s="130"/>
      <c r="G318" s="130"/>
      <c r="H318" s="130"/>
      <c r="I318" s="130"/>
      <c r="J318" s="131"/>
    </row>
    <row r="319" spans="1:10" ht="12.75">
      <c r="A319" s="129">
        <f t="shared" si="4"/>
        <v>317</v>
      </c>
      <c r="B319" s="130"/>
      <c r="C319" s="130"/>
      <c r="D319" s="130"/>
      <c r="E319" s="130"/>
      <c r="F319" s="130"/>
      <c r="G319" s="130"/>
      <c r="H319" s="130"/>
      <c r="I319" s="130"/>
      <c r="J319" s="131"/>
    </row>
    <row r="320" spans="1:10" ht="12.75">
      <c r="A320" s="129">
        <f t="shared" si="4"/>
        <v>318</v>
      </c>
      <c r="B320" s="130"/>
      <c r="C320" s="130"/>
      <c r="D320" s="130"/>
      <c r="E320" s="130"/>
      <c r="F320" s="130"/>
      <c r="G320" s="130"/>
      <c r="H320" s="130"/>
      <c r="I320" s="130"/>
      <c r="J320" s="131"/>
    </row>
    <row r="321" spans="1:10" ht="12.75">
      <c r="A321" s="129">
        <f t="shared" si="4"/>
        <v>319</v>
      </c>
      <c r="B321" s="130"/>
      <c r="C321" s="130"/>
      <c r="D321" s="130"/>
      <c r="E321" s="130"/>
      <c r="F321" s="130"/>
      <c r="G321" s="130"/>
      <c r="H321" s="130"/>
      <c r="I321" s="130"/>
      <c r="J321" s="131"/>
    </row>
    <row r="322" spans="1:10" ht="12.75">
      <c r="A322" s="129">
        <f t="shared" si="4"/>
        <v>320</v>
      </c>
      <c r="B322" s="130"/>
      <c r="C322" s="130"/>
      <c r="D322" s="130"/>
      <c r="E322" s="130"/>
      <c r="F322" s="130"/>
      <c r="G322" s="130"/>
      <c r="H322" s="130"/>
      <c r="I322" s="130"/>
      <c r="J322" s="131"/>
    </row>
    <row r="323" spans="1:10" ht="12.75">
      <c r="A323" s="129">
        <f t="shared" si="4"/>
        <v>321</v>
      </c>
      <c r="B323" s="130"/>
      <c r="C323" s="130"/>
      <c r="D323" s="130"/>
      <c r="E323" s="130"/>
      <c r="F323" s="130"/>
      <c r="G323" s="130"/>
      <c r="H323" s="130"/>
      <c r="I323" s="130"/>
      <c r="J323" s="131"/>
    </row>
    <row r="324" spans="1:10" ht="12.75">
      <c r="A324" s="129">
        <f aca="true" t="shared" si="5" ref="A324:A387">SUM(A323,1)</f>
        <v>322</v>
      </c>
      <c r="B324" s="130"/>
      <c r="C324" s="130"/>
      <c r="D324" s="130"/>
      <c r="E324" s="130"/>
      <c r="F324" s="130"/>
      <c r="G324" s="130"/>
      <c r="H324" s="130"/>
      <c r="I324" s="130"/>
      <c r="J324" s="131"/>
    </row>
    <row r="325" spans="1:10" ht="12.75">
      <c r="A325" s="129">
        <f t="shared" si="5"/>
        <v>323</v>
      </c>
      <c r="B325" s="130"/>
      <c r="C325" s="130"/>
      <c r="D325" s="130"/>
      <c r="E325" s="130"/>
      <c r="F325" s="130"/>
      <c r="G325" s="130"/>
      <c r="H325" s="130"/>
      <c r="I325" s="130"/>
      <c r="J325" s="131"/>
    </row>
    <row r="326" spans="1:10" ht="12.75">
      <c r="A326" s="129">
        <f t="shared" si="5"/>
        <v>324</v>
      </c>
      <c r="B326" s="130"/>
      <c r="C326" s="130"/>
      <c r="D326" s="130"/>
      <c r="E326" s="130"/>
      <c r="F326" s="130"/>
      <c r="G326" s="130"/>
      <c r="H326" s="130"/>
      <c r="I326" s="130"/>
      <c r="J326" s="131"/>
    </row>
    <row r="327" spans="1:10" ht="12.75">
      <c r="A327" s="129">
        <f t="shared" si="5"/>
        <v>325</v>
      </c>
      <c r="B327" s="130"/>
      <c r="C327" s="130"/>
      <c r="D327" s="130"/>
      <c r="E327" s="130"/>
      <c r="F327" s="130"/>
      <c r="G327" s="130"/>
      <c r="H327" s="130"/>
      <c r="I327" s="130"/>
      <c r="J327" s="131"/>
    </row>
    <row r="328" spans="1:10" ht="12.75">
      <c r="A328" s="129">
        <f t="shared" si="5"/>
        <v>326</v>
      </c>
      <c r="B328" s="130"/>
      <c r="C328" s="130"/>
      <c r="D328" s="130"/>
      <c r="E328" s="130"/>
      <c r="F328" s="130"/>
      <c r="G328" s="130"/>
      <c r="H328" s="130"/>
      <c r="I328" s="130"/>
      <c r="J328" s="131"/>
    </row>
    <row r="329" spans="1:10" ht="12.75">
      <c r="A329" s="129">
        <f t="shared" si="5"/>
        <v>327</v>
      </c>
      <c r="B329" s="130"/>
      <c r="C329" s="130"/>
      <c r="D329" s="130"/>
      <c r="E329" s="130"/>
      <c r="F329" s="130"/>
      <c r="G329" s="130"/>
      <c r="H329" s="130"/>
      <c r="I329" s="130"/>
      <c r="J329" s="131"/>
    </row>
    <row r="330" spans="1:10" ht="12.75">
      <c r="A330" s="129">
        <f t="shared" si="5"/>
        <v>328</v>
      </c>
      <c r="B330" s="130"/>
      <c r="C330" s="130"/>
      <c r="D330" s="130"/>
      <c r="E330" s="130"/>
      <c r="F330" s="130"/>
      <c r="G330" s="130"/>
      <c r="H330" s="130"/>
      <c r="I330" s="130"/>
      <c r="J330" s="131"/>
    </row>
    <row r="331" spans="1:10" ht="12.75">
      <c r="A331" s="129">
        <f t="shared" si="5"/>
        <v>329</v>
      </c>
      <c r="B331" s="130"/>
      <c r="C331" s="130"/>
      <c r="D331" s="130"/>
      <c r="E331" s="130"/>
      <c r="F331" s="130"/>
      <c r="G331" s="130"/>
      <c r="H331" s="130"/>
      <c r="I331" s="130"/>
      <c r="J331" s="131"/>
    </row>
    <row r="332" spans="1:10" ht="12.75">
      <c r="A332" s="129">
        <f t="shared" si="5"/>
        <v>330</v>
      </c>
      <c r="B332" s="130"/>
      <c r="C332" s="130"/>
      <c r="D332" s="130"/>
      <c r="E332" s="130"/>
      <c r="F332" s="130"/>
      <c r="G332" s="130"/>
      <c r="H332" s="130"/>
      <c r="I332" s="130"/>
      <c r="J332" s="131"/>
    </row>
    <row r="333" spans="1:10" ht="12.75">
      <c r="A333" s="129">
        <f t="shared" si="5"/>
        <v>331</v>
      </c>
      <c r="B333" s="130"/>
      <c r="C333" s="130"/>
      <c r="D333" s="130"/>
      <c r="E333" s="130"/>
      <c r="F333" s="130"/>
      <c r="G333" s="130"/>
      <c r="H333" s="130"/>
      <c r="I333" s="130"/>
      <c r="J333" s="131"/>
    </row>
    <row r="334" spans="1:10" ht="12.75">
      <c r="A334" s="129">
        <f t="shared" si="5"/>
        <v>332</v>
      </c>
      <c r="B334" s="130"/>
      <c r="C334" s="130"/>
      <c r="D334" s="130"/>
      <c r="E334" s="130"/>
      <c r="F334" s="130"/>
      <c r="G334" s="130"/>
      <c r="H334" s="130"/>
      <c r="I334" s="130"/>
      <c r="J334" s="131"/>
    </row>
    <row r="335" spans="1:10" ht="12.75">
      <c r="A335" s="129">
        <f t="shared" si="5"/>
        <v>333</v>
      </c>
      <c r="B335" s="130"/>
      <c r="C335" s="130"/>
      <c r="D335" s="130"/>
      <c r="E335" s="130"/>
      <c r="F335" s="130"/>
      <c r="G335" s="130"/>
      <c r="H335" s="130"/>
      <c r="I335" s="130"/>
      <c r="J335" s="131"/>
    </row>
    <row r="336" spans="1:10" ht="12.75">
      <c r="A336" s="129">
        <f t="shared" si="5"/>
        <v>334</v>
      </c>
      <c r="B336" s="130"/>
      <c r="C336" s="130"/>
      <c r="D336" s="130"/>
      <c r="E336" s="130"/>
      <c r="F336" s="130"/>
      <c r="G336" s="130"/>
      <c r="H336" s="130"/>
      <c r="I336" s="130"/>
      <c r="J336" s="131"/>
    </row>
    <row r="337" spans="1:10" ht="12.75">
      <c r="A337" s="129">
        <f t="shared" si="5"/>
        <v>335</v>
      </c>
      <c r="B337" s="130"/>
      <c r="C337" s="130"/>
      <c r="D337" s="130"/>
      <c r="E337" s="130"/>
      <c r="F337" s="130"/>
      <c r="G337" s="130"/>
      <c r="H337" s="130"/>
      <c r="I337" s="130"/>
      <c r="J337" s="131"/>
    </row>
    <row r="338" spans="1:10" ht="12.75">
      <c r="A338" s="129">
        <f t="shared" si="5"/>
        <v>336</v>
      </c>
      <c r="B338" s="130"/>
      <c r="C338" s="130"/>
      <c r="D338" s="130"/>
      <c r="E338" s="130"/>
      <c r="F338" s="130"/>
      <c r="G338" s="130"/>
      <c r="H338" s="130"/>
      <c r="I338" s="130"/>
      <c r="J338" s="131"/>
    </row>
    <row r="339" spans="1:10" ht="12.75">
      <c r="A339" s="129">
        <f t="shared" si="5"/>
        <v>337</v>
      </c>
      <c r="B339" s="130"/>
      <c r="C339" s="130"/>
      <c r="D339" s="130"/>
      <c r="E339" s="130"/>
      <c r="F339" s="130"/>
      <c r="G339" s="130"/>
      <c r="H339" s="130"/>
      <c r="I339" s="130"/>
      <c r="J339" s="131"/>
    </row>
    <row r="340" spans="1:10" ht="12.75">
      <c r="A340" s="129">
        <f t="shared" si="5"/>
        <v>338</v>
      </c>
      <c r="B340" s="130"/>
      <c r="C340" s="130"/>
      <c r="D340" s="130"/>
      <c r="E340" s="130"/>
      <c r="F340" s="130"/>
      <c r="G340" s="130"/>
      <c r="H340" s="130"/>
      <c r="I340" s="130"/>
      <c r="J340" s="131"/>
    </row>
    <row r="341" spans="1:10" ht="12.75">
      <c r="A341" s="129">
        <f t="shared" si="5"/>
        <v>339</v>
      </c>
      <c r="B341" s="130"/>
      <c r="C341" s="130"/>
      <c r="D341" s="130"/>
      <c r="E341" s="130"/>
      <c r="F341" s="130"/>
      <c r="G341" s="130"/>
      <c r="H341" s="130"/>
      <c r="I341" s="130"/>
      <c r="J341" s="131"/>
    </row>
    <row r="342" spans="1:10" ht="12.75">
      <c r="A342" s="129">
        <f t="shared" si="5"/>
        <v>340</v>
      </c>
      <c r="B342" s="130"/>
      <c r="C342" s="130"/>
      <c r="D342" s="130"/>
      <c r="E342" s="130"/>
      <c r="F342" s="130"/>
      <c r="G342" s="130"/>
      <c r="H342" s="130"/>
      <c r="I342" s="130"/>
      <c r="J342" s="131"/>
    </row>
    <row r="343" spans="1:10" ht="12.75">
      <c r="A343" s="129">
        <f t="shared" si="5"/>
        <v>341</v>
      </c>
      <c r="B343" s="130"/>
      <c r="C343" s="130"/>
      <c r="D343" s="130"/>
      <c r="E343" s="130"/>
      <c r="F343" s="130"/>
      <c r="G343" s="130"/>
      <c r="H343" s="130"/>
      <c r="I343" s="130"/>
      <c r="J343" s="131"/>
    </row>
    <row r="344" spans="1:10" ht="12.75">
      <c r="A344" s="129">
        <f t="shared" si="5"/>
        <v>342</v>
      </c>
      <c r="B344" s="130"/>
      <c r="C344" s="130"/>
      <c r="D344" s="130"/>
      <c r="E344" s="130"/>
      <c r="F344" s="130"/>
      <c r="G344" s="130"/>
      <c r="H344" s="130"/>
      <c r="I344" s="130"/>
      <c r="J344" s="131"/>
    </row>
    <row r="345" spans="1:10" ht="12.75">
      <c r="A345" s="129">
        <f t="shared" si="5"/>
        <v>343</v>
      </c>
      <c r="B345" s="130"/>
      <c r="C345" s="130"/>
      <c r="D345" s="130"/>
      <c r="E345" s="130"/>
      <c r="F345" s="130"/>
      <c r="G345" s="130"/>
      <c r="H345" s="130"/>
      <c r="I345" s="130"/>
      <c r="J345" s="131"/>
    </row>
    <row r="346" spans="1:10" ht="12.75">
      <c r="A346" s="129">
        <f t="shared" si="5"/>
        <v>344</v>
      </c>
      <c r="B346" s="130"/>
      <c r="C346" s="130"/>
      <c r="D346" s="130"/>
      <c r="E346" s="130"/>
      <c r="F346" s="130"/>
      <c r="G346" s="130"/>
      <c r="H346" s="130"/>
      <c r="I346" s="130"/>
      <c r="J346" s="131"/>
    </row>
    <row r="347" spans="1:10" ht="12.75">
      <c r="A347" s="129">
        <f t="shared" si="5"/>
        <v>345</v>
      </c>
      <c r="B347" s="130"/>
      <c r="C347" s="130"/>
      <c r="D347" s="130"/>
      <c r="E347" s="130"/>
      <c r="F347" s="130"/>
      <c r="G347" s="130"/>
      <c r="H347" s="130"/>
      <c r="I347" s="130"/>
      <c r="J347" s="131"/>
    </row>
    <row r="348" spans="1:10" ht="12.75">
      <c r="A348" s="129">
        <f t="shared" si="5"/>
        <v>346</v>
      </c>
      <c r="B348" s="130"/>
      <c r="C348" s="130"/>
      <c r="D348" s="130"/>
      <c r="E348" s="130"/>
      <c r="F348" s="130"/>
      <c r="G348" s="130"/>
      <c r="H348" s="130"/>
      <c r="I348" s="130"/>
      <c r="J348" s="131"/>
    </row>
    <row r="349" spans="1:10" ht="12.75">
      <c r="A349" s="129">
        <f t="shared" si="5"/>
        <v>347</v>
      </c>
      <c r="B349" s="130"/>
      <c r="C349" s="130"/>
      <c r="D349" s="130"/>
      <c r="E349" s="130"/>
      <c r="F349" s="130"/>
      <c r="G349" s="130"/>
      <c r="H349" s="130"/>
      <c r="I349" s="130"/>
      <c r="J349" s="131"/>
    </row>
    <row r="350" spans="1:10" ht="12.75">
      <c r="A350" s="129">
        <f t="shared" si="5"/>
        <v>348</v>
      </c>
      <c r="B350" s="130"/>
      <c r="C350" s="130"/>
      <c r="D350" s="130"/>
      <c r="E350" s="130"/>
      <c r="F350" s="130"/>
      <c r="G350" s="130"/>
      <c r="H350" s="130"/>
      <c r="I350" s="130"/>
      <c r="J350" s="131"/>
    </row>
    <row r="351" spans="1:10" ht="12.75">
      <c r="A351" s="129">
        <f t="shared" si="5"/>
        <v>349</v>
      </c>
      <c r="B351" s="130"/>
      <c r="C351" s="130"/>
      <c r="D351" s="130"/>
      <c r="E351" s="130"/>
      <c r="F351" s="130"/>
      <c r="G351" s="130"/>
      <c r="H351" s="130"/>
      <c r="I351" s="130"/>
      <c r="J351" s="131"/>
    </row>
    <row r="352" spans="1:10" ht="12.75">
      <c r="A352" s="129">
        <f t="shared" si="5"/>
        <v>350</v>
      </c>
      <c r="B352" s="130"/>
      <c r="C352" s="130"/>
      <c r="D352" s="130"/>
      <c r="E352" s="130"/>
      <c r="F352" s="130"/>
      <c r="G352" s="130"/>
      <c r="H352" s="130"/>
      <c r="I352" s="130"/>
      <c r="J352" s="131"/>
    </row>
    <row r="353" spans="1:10" ht="12.75">
      <c r="A353" s="129">
        <f t="shared" si="5"/>
        <v>351</v>
      </c>
      <c r="B353" s="130"/>
      <c r="C353" s="130"/>
      <c r="D353" s="130"/>
      <c r="E353" s="130"/>
      <c r="F353" s="130"/>
      <c r="G353" s="130"/>
      <c r="H353" s="130"/>
      <c r="I353" s="130"/>
      <c r="J353" s="131"/>
    </row>
    <row r="354" spans="1:10" ht="12.75">
      <c r="A354" s="129">
        <f t="shared" si="5"/>
        <v>352</v>
      </c>
      <c r="B354" s="130"/>
      <c r="C354" s="130"/>
      <c r="D354" s="130"/>
      <c r="E354" s="130"/>
      <c r="F354" s="130"/>
      <c r="G354" s="130"/>
      <c r="H354" s="130"/>
      <c r="I354" s="130"/>
      <c r="J354" s="131"/>
    </row>
    <row r="355" spans="1:10" ht="12.75">
      <c r="A355" s="129">
        <f t="shared" si="5"/>
        <v>353</v>
      </c>
      <c r="B355" s="130"/>
      <c r="C355" s="130"/>
      <c r="D355" s="130"/>
      <c r="E355" s="130"/>
      <c r="F355" s="130"/>
      <c r="G355" s="130"/>
      <c r="H355" s="130"/>
      <c r="I355" s="130"/>
      <c r="J355" s="131"/>
    </row>
    <row r="356" spans="1:10" ht="12.75">
      <c r="A356" s="129">
        <f t="shared" si="5"/>
        <v>354</v>
      </c>
      <c r="B356" s="130"/>
      <c r="C356" s="130"/>
      <c r="D356" s="130"/>
      <c r="E356" s="130"/>
      <c r="F356" s="130"/>
      <c r="G356" s="130"/>
      <c r="H356" s="130"/>
      <c r="I356" s="130"/>
      <c r="J356" s="131"/>
    </row>
    <row r="357" spans="1:10" ht="12.75">
      <c r="A357" s="129">
        <f t="shared" si="5"/>
        <v>355</v>
      </c>
      <c r="B357" s="130"/>
      <c r="C357" s="130"/>
      <c r="D357" s="130"/>
      <c r="E357" s="130"/>
      <c r="F357" s="130"/>
      <c r="G357" s="130"/>
      <c r="H357" s="130"/>
      <c r="I357" s="130"/>
      <c r="J357" s="131"/>
    </row>
    <row r="358" spans="1:10" ht="12.75">
      <c r="A358" s="129">
        <f t="shared" si="5"/>
        <v>356</v>
      </c>
      <c r="B358" s="130"/>
      <c r="C358" s="130"/>
      <c r="D358" s="130"/>
      <c r="E358" s="130"/>
      <c r="F358" s="130"/>
      <c r="G358" s="130"/>
      <c r="H358" s="130"/>
      <c r="I358" s="130"/>
      <c r="J358" s="131"/>
    </row>
    <row r="359" spans="1:10" ht="12.75">
      <c r="A359" s="129">
        <f t="shared" si="5"/>
        <v>357</v>
      </c>
      <c r="B359" s="130"/>
      <c r="C359" s="130"/>
      <c r="D359" s="130"/>
      <c r="E359" s="130"/>
      <c r="F359" s="130"/>
      <c r="G359" s="130"/>
      <c r="H359" s="130"/>
      <c r="I359" s="130"/>
      <c r="J359" s="131"/>
    </row>
    <row r="360" spans="1:10" ht="12.75">
      <c r="A360" s="129">
        <f t="shared" si="5"/>
        <v>358</v>
      </c>
      <c r="B360" s="130"/>
      <c r="C360" s="130"/>
      <c r="D360" s="130"/>
      <c r="E360" s="130"/>
      <c r="F360" s="130"/>
      <c r="G360" s="130"/>
      <c r="H360" s="130"/>
      <c r="I360" s="130"/>
      <c r="J360" s="131"/>
    </row>
    <row r="361" spans="1:10" ht="12.75">
      <c r="A361" s="129">
        <f t="shared" si="5"/>
        <v>359</v>
      </c>
      <c r="B361" s="130"/>
      <c r="C361" s="130"/>
      <c r="D361" s="130"/>
      <c r="E361" s="130"/>
      <c r="F361" s="130"/>
      <c r="G361" s="130"/>
      <c r="H361" s="130"/>
      <c r="I361" s="130"/>
      <c r="J361" s="131"/>
    </row>
    <row r="362" spans="1:10" ht="12.75">
      <c r="A362" s="129">
        <f t="shared" si="5"/>
        <v>360</v>
      </c>
      <c r="B362" s="130"/>
      <c r="C362" s="130"/>
      <c r="D362" s="130"/>
      <c r="E362" s="130"/>
      <c r="F362" s="130"/>
      <c r="G362" s="130"/>
      <c r="H362" s="130"/>
      <c r="I362" s="130"/>
      <c r="J362" s="131"/>
    </row>
    <row r="363" spans="1:10" ht="12.75">
      <c r="A363" s="129">
        <f t="shared" si="5"/>
        <v>361</v>
      </c>
      <c r="B363" s="130"/>
      <c r="C363" s="130"/>
      <c r="D363" s="130"/>
      <c r="E363" s="130"/>
      <c r="F363" s="130"/>
      <c r="G363" s="130"/>
      <c r="H363" s="130"/>
      <c r="I363" s="130"/>
      <c r="J363" s="131"/>
    </row>
    <row r="364" spans="1:10" ht="12.75">
      <c r="A364" s="129">
        <f t="shared" si="5"/>
        <v>362</v>
      </c>
      <c r="B364" s="130"/>
      <c r="C364" s="130"/>
      <c r="D364" s="130"/>
      <c r="E364" s="130"/>
      <c r="F364" s="130"/>
      <c r="G364" s="130"/>
      <c r="H364" s="130"/>
      <c r="I364" s="130"/>
      <c r="J364" s="131"/>
    </row>
    <row r="365" spans="1:10" ht="12.75">
      <c r="A365" s="129">
        <f t="shared" si="5"/>
        <v>363</v>
      </c>
      <c r="B365" s="130"/>
      <c r="C365" s="130"/>
      <c r="D365" s="130"/>
      <c r="E365" s="130"/>
      <c r="F365" s="130"/>
      <c r="G365" s="130"/>
      <c r="H365" s="130"/>
      <c r="I365" s="130"/>
      <c r="J365" s="131"/>
    </row>
    <row r="366" spans="1:10" ht="12.75">
      <c r="A366" s="129">
        <f t="shared" si="5"/>
        <v>364</v>
      </c>
      <c r="B366" s="130"/>
      <c r="C366" s="130"/>
      <c r="D366" s="130"/>
      <c r="E366" s="130"/>
      <c r="F366" s="130"/>
      <c r="G366" s="130"/>
      <c r="H366" s="130"/>
      <c r="I366" s="130"/>
      <c r="J366" s="131"/>
    </row>
    <row r="367" spans="1:10" ht="12.75">
      <c r="A367" s="129">
        <f t="shared" si="5"/>
        <v>365</v>
      </c>
      <c r="B367" s="130"/>
      <c r="C367" s="130"/>
      <c r="D367" s="130"/>
      <c r="E367" s="130"/>
      <c r="F367" s="130"/>
      <c r="G367" s="130"/>
      <c r="H367" s="130"/>
      <c r="I367" s="130"/>
      <c r="J367" s="131"/>
    </row>
    <row r="368" spans="1:10" ht="12.75">
      <c r="A368" s="129">
        <f t="shared" si="5"/>
        <v>366</v>
      </c>
      <c r="B368" s="130"/>
      <c r="C368" s="130"/>
      <c r="D368" s="130"/>
      <c r="E368" s="130"/>
      <c r="F368" s="130"/>
      <c r="G368" s="130"/>
      <c r="H368" s="130"/>
      <c r="I368" s="130"/>
      <c r="J368" s="131"/>
    </row>
    <row r="369" spans="1:10" ht="12.75">
      <c r="A369" s="129">
        <f t="shared" si="5"/>
        <v>367</v>
      </c>
      <c r="B369" s="130"/>
      <c r="C369" s="130"/>
      <c r="D369" s="130"/>
      <c r="E369" s="130"/>
      <c r="F369" s="130"/>
      <c r="G369" s="130"/>
      <c r="H369" s="130"/>
      <c r="I369" s="130"/>
      <c r="J369" s="131"/>
    </row>
    <row r="370" spans="1:10" ht="12.75">
      <c r="A370" s="129">
        <f t="shared" si="5"/>
        <v>368</v>
      </c>
      <c r="B370" s="130"/>
      <c r="C370" s="130"/>
      <c r="D370" s="130"/>
      <c r="E370" s="130"/>
      <c r="F370" s="130"/>
      <c r="G370" s="130"/>
      <c r="H370" s="130"/>
      <c r="I370" s="130"/>
      <c r="J370" s="131"/>
    </row>
    <row r="371" spans="1:10" ht="12.75">
      <c r="A371" s="129">
        <f t="shared" si="5"/>
        <v>369</v>
      </c>
      <c r="B371" s="130"/>
      <c r="C371" s="130"/>
      <c r="D371" s="130"/>
      <c r="E371" s="130"/>
      <c r="F371" s="130"/>
      <c r="G371" s="130"/>
      <c r="H371" s="130"/>
      <c r="I371" s="130"/>
      <c r="J371" s="131"/>
    </row>
    <row r="372" spans="1:10" ht="12.75">
      <c r="A372" s="129">
        <f t="shared" si="5"/>
        <v>370</v>
      </c>
      <c r="B372" s="130"/>
      <c r="C372" s="130"/>
      <c r="D372" s="130"/>
      <c r="E372" s="130"/>
      <c r="F372" s="130"/>
      <c r="G372" s="130"/>
      <c r="H372" s="130"/>
      <c r="I372" s="130"/>
      <c r="J372" s="131"/>
    </row>
    <row r="373" spans="1:10" ht="12.75">
      <c r="A373" s="129">
        <f t="shared" si="5"/>
        <v>371</v>
      </c>
      <c r="B373" s="130"/>
      <c r="C373" s="130"/>
      <c r="D373" s="130"/>
      <c r="E373" s="130"/>
      <c r="F373" s="130"/>
      <c r="G373" s="130"/>
      <c r="H373" s="130"/>
      <c r="I373" s="130"/>
      <c r="J373" s="131"/>
    </row>
    <row r="374" spans="1:10" ht="12.75">
      <c r="A374" s="129">
        <f t="shared" si="5"/>
        <v>372</v>
      </c>
      <c r="B374" s="130"/>
      <c r="C374" s="130"/>
      <c r="D374" s="130"/>
      <c r="E374" s="130"/>
      <c r="F374" s="130"/>
      <c r="G374" s="130"/>
      <c r="H374" s="130"/>
      <c r="I374" s="130"/>
      <c r="J374" s="131"/>
    </row>
    <row r="375" spans="1:10" ht="12.75">
      <c r="A375" s="129">
        <f t="shared" si="5"/>
        <v>373</v>
      </c>
      <c r="B375" s="130"/>
      <c r="C375" s="130"/>
      <c r="D375" s="130"/>
      <c r="E375" s="130"/>
      <c r="F375" s="130"/>
      <c r="G375" s="130"/>
      <c r="H375" s="130"/>
      <c r="I375" s="130"/>
      <c r="J375" s="131"/>
    </row>
    <row r="376" spans="1:10" ht="12.75">
      <c r="A376" s="129">
        <f t="shared" si="5"/>
        <v>374</v>
      </c>
      <c r="B376" s="130"/>
      <c r="C376" s="130"/>
      <c r="D376" s="130"/>
      <c r="E376" s="130"/>
      <c r="F376" s="130"/>
      <c r="G376" s="130"/>
      <c r="H376" s="130"/>
      <c r="I376" s="130"/>
      <c r="J376" s="131"/>
    </row>
    <row r="377" spans="1:10" ht="12.75">
      <c r="A377" s="129">
        <f t="shared" si="5"/>
        <v>375</v>
      </c>
      <c r="B377" s="130"/>
      <c r="C377" s="130"/>
      <c r="D377" s="130"/>
      <c r="E377" s="130"/>
      <c r="F377" s="130"/>
      <c r="G377" s="130"/>
      <c r="H377" s="130"/>
      <c r="I377" s="130"/>
      <c r="J377" s="131"/>
    </row>
    <row r="378" spans="1:10" ht="12.75">
      <c r="A378" s="129">
        <f t="shared" si="5"/>
        <v>376</v>
      </c>
      <c r="B378" s="130"/>
      <c r="C378" s="130"/>
      <c r="D378" s="130"/>
      <c r="E378" s="130"/>
      <c r="F378" s="130"/>
      <c r="G378" s="130"/>
      <c r="H378" s="130"/>
      <c r="I378" s="130"/>
      <c r="J378" s="131"/>
    </row>
    <row r="379" spans="1:10" ht="12.75">
      <c r="A379" s="129">
        <f t="shared" si="5"/>
        <v>377</v>
      </c>
      <c r="B379" s="130"/>
      <c r="C379" s="130"/>
      <c r="D379" s="130"/>
      <c r="E379" s="130"/>
      <c r="F379" s="130"/>
      <c r="G379" s="130"/>
      <c r="H379" s="130"/>
      <c r="I379" s="130"/>
      <c r="J379" s="131"/>
    </row>
    <row r="380" spans="1:10" ht="12.75">
      <c r="A380" s="129">
        <f t="shared" si="5"/>
        <v>378</v>
      </c>
      <c r="B380" s="130"/>
      <c r="C380" s="130"/>
      <c r="D380" s="130"/>
      <c r="E380" s="130"/>
      <c r="F380" s="130"/>
      <c r="G380" s="130"/>
      <c r="H380" s="130"/>
      <c r="I380" s="130"/>
      <c r="J380" s="131"/>
    </row>
    <row r="381" spans="1:10" ht="12.75">
      <c r="A381" s="129">
        <f t="shared" si="5"/>
        <v>379</v>
      </c>
      <c r="B381" s="130"/>
      <c r="C381" s="130"/>
      <c r="D381" s="130"/>
      <c r="E381" s="130"/>
      <c r="F381" s="130"/>
      <c r="G381" s="130"/>
      <c r="H381" s="130"/>
      <c r="I381" s="130"/>
      <c r="J381" s="131"/>
    </row>
    <row r="382" spans="1:10" ht="12.75">
      <c r="A382" s="129">
        <f t="shared" si="5"/>
        <v>380</v>
      </c>
      <c r="B382" s="130"/>
      <c r="C382" s="130"/>
      <c r="D382" s="130"/>
      <c r="E382" s="130"/>
      <c r="F382" s="130"/>
      <c r="G382" s="130"/>
      <c r="H382" s="130"/>
      <c r="I382" s="130"/>
      <c r="J382" s="131"/>
    </row>
    <row r="383" spans="1:10" ht="12.75">
      <c r="A383" s="129">
        <f t="shared" si="5"/>
        <v>381</v>
      </c>
      <c r="B383" s="130"/>
      <c r="C383" s="130"/>
      <c r="D383" s="130"/>
      <c r="E383" s="130"/>
      <c r="F383" s="130"/>
      <c r="G383" s="130"/>
      <c r="H383" s="130"/>
      <c r="I383" s="130"/>
      <c r="J383" s="131"/>
    </row>
    <row r="384" spans="1:10" ht="12.75">
      <c r="A384" s="129">
        <f t="shared" si="5"/>
        <v>382</v>
      </c>
      <c r="B384" s="130"/>
      <c r="C384" s="130"/>
      <c r="D384" s="130"/>
      <c r="E384" s="130"/>
      <c r="F384" s="130"/>
      <c r="G384" s="130"/>
      <c r="H384" s="130"/>
      <c r="I384" s="130"/>
      <c r="J384" s="131"/>
    </row>
    <row r="385" spans="1:10" ht="12.75">
      <c r="A385" s="129">
        <f t="shared" si="5"/>
        <v>383</v>
      </c>
      <c r="B385" s="130"/>
      <c r="C385" s="130"/>
      <c r="D385" s="130"/>
      <c r="E385" s="130"/>
      <c r="F385" s="130"/>
      <c r="G385" s="130"/>
      <c r="H385" s="130"/>
      <c r="I385" s="130"/>
      <c r="J385" s="131"/>
    </row>
    <row r="386" spans="1:10" ht="12.75">
      <c r="A386" s="129">
        <f t="shared" si="5"/>
        <v>384</v>
      </c>
      <c r="B386" s="130"/>
      <c r="C386" s="130"/>
      <c r="D386" s="130"/>
      <c r="E386" s="130"/>
      <c r="F386" s="130"/>
      <c r="G386" s="130"/>
      <c r="H386" s="130"/>
      <c r="I386" s="130"/>
      <c r="J386" s="131"/>
    </row>
    <row r="387" spans="1:10" ht="12.75">
      <c r="A387" s="129">
        <f t="shared" si="5"/>
        <v>385</v>
      </c>
      <c r="B387" s="130"/>
      <c r="C387" s="130"/>
      <c r="D387" s="130"/>
      <c r="E387" s="130"/>
      <c r="F387" s="130"/>
      <c r="G387" s="130"/>
      <c r="H387" s="130"/>
      <c r="I387" s="130"/>
      <c r="J387" s="131"/>
    </row>
    <row r="388" spans="1:10" ht="12.75">
      <c r="A388" s="129">
        <f aca="true" t="shared" si="6" ref="A388:A451">SUM(A387,1)</f>
        <v>386</v>
      </c>
      <c r="B388" s="130"/>
      <c r="C388" s="130"/>
      <c r="D388" s="130"/>
      <c r="E388" s="130"/>
      <c r="F388" s="130"/>
      <c r="G388" s="130"/>
      <c r="H388" s="130"/>
      <c r="I388" s="130"/>
      <c r="J388" s="131"/>
    </row>
    <row r="389" spans="1:10" ht="12.75">
      <c r="A389" s="129">
        <f t="shared" si="6"/>
        <v>387</v>
      </c>
      <c r="B389" s="130"/>
      <c r="C389" s="130"/>
      <c r="D389" s="130"/>
      <c r="E389" s="130"/>
      <c r="F389" s="130"/>
      <c r="G389" s="130"/>
      <c r="H389" s="130"/>
      <c r="I389" s="130"/>
      <c r="J389" s="131"/>
    </row>
    <row r="390" spans="1:10" ht="12.75">
      <c r="A390" s="129">
        <f t="shared" si="6"/>
        <v>388</v>
      </c>
      <c r="B390" s="130"/>
      <c r="C390" s="130"/>
      <c r="D390" s="130"/>
      <c r="E390" s="130"/>
      <c r="F390" s="130"/>
      <c r="G390" s="130"/>
      <c r="H390" s="130"/>
      <c r="I390" s="130"/>
      <c r="J390" s="131"/>
    </row>
    <row r="391" spans="1:10" ht="12.75">
      <c r="A391" s="129">
        <f t="shared" si="6"/>
        <v>389</v>
      </c>
      <c r="B391" s="130"/>
      <c r="C391" s="130"/>
      <c r="D391" s="130"/>
      <c r="E391" s="130"/>
      <c r="F391" s="130"/>
      <c r="G391" s="130"/>
      <c r="H391" s="130"/>
      <c r="I391" s="130"/>
      <c r="J391" s="131"/>
    </row>
    <row r="392" spans="1:10" ht="12.75">
      <c r="A392" s="129">
        <f t="shared" si="6"/>
        <v>390</v>
      </c>
      <c r="B392" s="130"/>
      <c r="C392" s="130"/>
      <c r="D392" s="130"/>
      <c r="E392" s="130"/>
      <c r="F392" s="130"/>
      <c r="G392" s="130"/>
      <c r="H392" s="130"/>
      <c r="I392" s="130"/>
      <c r="J392" s="131"/>
    </row>
    <row r="393" spans="1:10" ht="12.75">
      <c r="A393" s="129">
        <f t="shared" si="6"/>
        <v>391</v>
      </c>
      <c r="B393" s="130"/>
      <c r="C393" s="130"/>
      <c r="D393" s="130"/>
      <c r="E393" s="130"/>
      <c r="F393" s="130"/>
      <c r="G393" s="130"/>
      <c r="H393" s="130"/>
      <c r="I393" s="130"/>
      <c r="J393" s="131"/>
    </row>
    <row r="394" spans="1:10" ht="12.75">
      <c r="A394" s="129">
        <f t="shared" si="6"/>
        <v>392</v>
      </c>
      <c r="B394" s="130"/>
      <c r="C394" s="130"/>
      <c r="D394" s="130"/>
      <c r="E394" s="130"/>
      <c r="F394" s="130"/>
      <c r="G394" s="130"/>
      <c r="H394" s="130"/>
      <c r="I394" s="130"/>
      <c r="J394" s="131"/>
    </row>
    <row r="395" spans="1:10" ht="12.75">
      <c r="A395" s="129">
        <f t="shared" si="6"/>
        <v>393</v>
      </c>
      <c r="B395" s="130"/>
      <c r="C395" s="130"/>
      <c r="D395" s="130"/>
      <c r="E395" s="130"/>
      <c r="F395" s="130"/>
      <c r="G395" s="130"/>
      <c r="H395" s="130"/>
      <c r="I395" s="130"/>
      <c r="J395" s="131"/>
    </row>
    <row r="396" spans="1:10" ht="12.75">
      <c r="A396" s="129">
        <f t="shared" si="6"/>
        <v>394</v>
      </c>
      <c r="B396" s="130"/>
      <c r="C396" s="130"/>
      <c r="D396" s="130"/>
      <c r="E396" s="130"/>
      <c r="F396" s="130"/>
      <c r="G396" s="130"/>
      <c r="H396" s="130"/>
      <c r="I396" s="130"/>
      <c r="J396" s="131"/>
    </row>
    <row r="397" spans="1:10" ht="12.75">
      <c r="A397" s="129">
        <f t="shared" si="6"/>
        <v>395</v>
      </c>
      <c r="B397" s="130"/>
      <c r="C397" s="130"/>
      <c r="D397" s="130"/>
      <c r="E397" s="130"/>
      <c r="F397" s="130"/>
      <c r="G397" s="130"/>
      <c r="H397" s="130"/>
      <c r="I397" s="130"/>
      <c r="J397" s="131"/>
    </row>
    <row r="398" spans="1:10" ht="12.75">
      <c r="A398" s="129">
        <f t="shared" si="6"/>
        <v>396</v>
      </c>
      <c r="B398" s="130"/>
      <c r="C398" s="130"/>
      <c r="D398" s="130"/>
      <c r="E398" s="130"/>
      <c r="F398" s="130"/>
      <c r="G398" s="130"/>
      <c r="H398" s="130"/>
      <c r="I398" s="130"/>
      <c r="J398" s="131"/>
    </row>
    <row r="399" spans="1:10" ht="12.75">
      <c r="A399" s="129">
        <f t="shared" si="6"/>
        <v>397</v>
      </c>
      <c r="B399" s="130"/>
      <c r="C399" s="130"/>
      <c r="D399" s="130"/>
      <c r="E399" s="130"/>
      <c r="F399" s="130"/>
      <c r="G399" s="130"/>
      <c r="H399" s="130"/>
      <c r="I399" s="130"/>
      <c r="J399" s="131"/>
    </row>
    <row r="400" spans="1:10" ht="12.75">
      <c r="A400" s="129">
        <f t="shared" si="6"/>
        <v>398</v>
      </c>
      <c r="B400" s="130"/>
      <c r="C400" s="130"/>
      <c r="D400" s="130"/>
      <c r="E400" s="130"/>
      <c r="F400" s="130"/>
      <c r="G400" s="130"/>
      <c r="H400" s="130"/>
      <c r="I400" s="130"/>
      <c r="J400" s="131"/>
    </row>
    <row r="401" spans="1:10" ht="12.75">
      <c r="A401" s="129">
        <f t="shared" si="6"/>
        <v>399</v>
      </c>
      <c r="B401" s="130"/>
      <c r="C401" s="130"/>
      <c r="D401" s="130"/>
      <c r="E401" s="130"/>
      <c r="F401" s="130"/>
      <c r="G401" s="130"/>
      <c r="H401" s="130"/>
      <c r="I401" s="130"/>
      <c r="J401" s="131"/>
    </row>
    <row r="402" spans="1:10" ht="12.75">
      <c r="A402" s="129">
        <f t="shared" si="6"/>
        <v>400</v>
      </c>
      <c r="B402" s="130"/>
      <c r="C402" s="130"/>
      <c r="D402" s="130"/>
      <c r="E402" s="130"/>
      <c r="F402" s="130"/>
      <c r="G402" s="130"/>
      <c r="H402" s="130"/>
      <c r="I402" s="130"/>
      <c r="J402" s="131"/>
    </row>
    <row r="403" spans="1:10" ht="12.75">
      <c r="A403" s="129">
        <f t="shared" si="6"/>
        <v>401</v>
      </c>
      <c r="B403" s="130"/>
      <c r="C403" s="130"/>
      <c r="D403" s="130"/>
      <c r="E403" s="130"/>
      <c r="F403" s="130"/>
      <c r="G403" s="130"/>
      <c r="H403" s="130"/>
      <c r="I403" s="130"/>
      <c r="J403" s="131"/>
    </row>
    <row r="404" spans="1:10" ht="12.75">
      <c r="A404" s="129">
        <f t="shared" si="6"/>
        <v>402</v>
      </c>
      <c r="B404" s="130"/>
      <c r="C404" s="130"/>
      <c r="D404" s="130"/>
      <c r="E404" s="130"/>
      <c r="F404" s="130"/>
      <c r="G404" s="130"/>
      <c r="H404" s="130"/>
      <c r="I404" s="130"/>
      <c r="J404" s="131"/>
    </row>
    <row r="405" spans="1:10" ht="12.75">
      <c r="A405" s="129">
        <f t="shared" si="6"/>
        <v>403</v>
      </c>
      <c r="B405" s="130"/>
      <c r="C405" s="130"/>
      <c r="D405" s="130"/>
      <c r="E405" s="130"/>
      <c r="F405" s="130"/>
      <c r="G405" s="130"/>
      <c r="H405" s="130"/>
      <c r="I405" s="130"/>
      <c r="J405" s="131"/>
    </row>
    <row r="406" spans="1:10" ht="12.75">
      <c r="A406" s="129">
        <f t="shared" si="6"/>
        <v>404</v>
      </c>
      <c r="B406" s="130"/>
      <c r="C406" s="130"/>
      <c r="D406" s="130"/>
      <c r="E406" s="130"/>
      <c r="F406" s="130"/>
      <c r="G406" s="130"/>
      <c r="H406" s="130"/>
      <c r="I406" s="130"/>
      <c r="J406" s="131"/>
    </row>
    <row r="407" spans="1:10" ht="12.75">
      <c r="A407" s="129">
        <f t="shared" si="6"/>
        <v>405</v>
      </c>
      <c r="B407" s="130"/>
      <c r="C407" s="130"/>
      <c r="D407" s="130"/>
      <c r="E407" s="130"/>
      <c r="F407" s="130"/>
      <c r="G407" s="130"/>
      <c r="H407" s="130"/>
      <c r="I407" s="130"/>
      <c r="J407" s="131"/>
    </row>
    <row r="408" spans="1:10" ht="12.75">
      <c r="A408" s="129">
        <f t="shared" si="6"/>
        <v>406</v>
      </c>
      <c r="B408" s="130"/>
      <c r="C408" s="130"/>
      <c r="D408" s="130"/>
      <c r="E408" s="130"/>
      <c r="F408" s="130"/>
      <c r="G408" s="130"/>
      <c r="H408" s="130"/>
      <c r="I408" s="130"/>
      <c r="J408" s="131"/>
    </row>
    <row r="409" spans="1:10" ht="12.75">
      <c r="A409" s="129">
        <f t="shared" si="6"/>
        <v>407</v>
      </c>
      <c r="B409" s="130"/>
      <c r="C409" s="130"/>
      <c r="D409" s="130"/>
      <c r="E409" s="130"/>
      <c r="F409" s="130"/>
      <c r="G409" s="130"/>
      <c r="H409" s="130"/>
      <c r="I409" s="130"/>
      <c r="J409" s="131"/>
    </row>
    <row r="410" spans="1:10" ht="12.75">
      <c r="A410" s="129">
        <f t="shared" si="6"/>
        <v>408</v>
      </c>
      <c r="B410" s="130"/>
      <c r="C410" s="130"/>
      <c r="D410" s="130"/>
      <c r="E410" s="130"/>
      <c r="F410" s="130"/>
      <c r="G410" s="130"/>
      <c r="H410" s="130"/>
      <c r="I410" s="130"/>
      <c r="J410" s="131"/>
    </row>
    <row r="411" spans="1:10" ht="12.75">
      <c r="A411" s="129">
        <f t="shared" si="6"/>
        <v>409</v>
      </c>
      <c r="B411" s="130"/>
      <c r="C411" s="130"/>
      <c r="D411" s="130"/>
      <c r="E411" s="130"/>
      <c r="F411" s="130"/>
      <c r="G411" s="130"/>
      <c r="H411" s="130"/>
      <c r="I411" s="130"/>
      <c r="J411" s="131"/>
    </row>
    <row r="412" spans="1:10" ht="12.75">
      <c r="A412" s="129">
        <f t="shared" si="6"/>
        <v>410</v>
      </c>
      <c r="B412" s="130"/>
      <c r="C412" s="130"/>
      <c r="D412" s="130"/>
      <c r="E412" s="130"/>
      <c r="F412" s="130"/>
      <c r="G412" s="130"/>
      <c r="H412" s="130"/>
      <c r="I412" s="130"/>
      <c r="J412" s="131"/>
    </row>
    <row r="413" spans="1:10" ht="12.75">
      <c r="A413" s="129">
        <f t="shared" si="6"/>
        <v>411</v>
      </c>
      <c r="B413" s="130"/>
      <c r="C413" s="130"/>
      <c r="D413" s="130"/>
      <c r="E413" s="130"/>
      <c r="F413" s="130"/>
      <c r="G413" s="130"/>
      <c r="H413" s="130"/>
      <c r="I413" s="130"/>
      <c r="J413" s="131"/>
    </row>
    <row r="414" spans="1:10" ht="12.75">
      <c r="A414" s="129">
        <f t="shared" si="6"/>
        <v>412</v>
      </c>
      <c r="B414" s="130"/>
      <c r="C414" s="130"/>
      <c r="D414" s="130"/>
      <c r="E414" s="130"/>
      <c r="F414" s="130"/>
      <c r="G414" s="130"/>
      <c r="H414" s="130"/>
      <c r="I414" s="130"/>
      <c r="J414" s="131"/>
    </row>
    <row r="415" spans="1:10" ht="12.75">
      <c r="A415" s="129">
        <f t="shared" si="6"/>
        <v>413</v>
      </c>
      <c r="B415" s="130"/>
      <c r="C415" s="130"/>
      <c r="D415" s="130"/>
      <c r="E415" s="130"/>
      <c r="F415" s="130"/>
      <c r="G415" s="130"/>
      <c r="H415" s="130"/>
      <c r="I415" s="130"/>
      <c r="J415" s="131"/>
    </row>
    <row r="416" spans="1:10" ht="12.75">
      <c r="A416" s="129">
        <f t="shared" si="6"/>
        <v>414</v>
      </c>
      <c r="B416" s="130"/>
      <c r="C416" s="130"/>
      <c r="D416" s="130"/>
      <c r="E416" s="130"/>
      <c r="F416" s="130"/>
      <c r="G416" s="130"/>
      <c r="H416" s="130"/>
      <c r="I416" s="130"/>
      <c r="J416" s="131"/>
    </row>
    <row r="417" spans="1:10" ht="12.75">
      <c r="A417" s="129">
        <f t="shared" si="6"/>
        <v>415</v>
      </c>
      <c r="B417" s="130"/>
      <c r="C417" s="130"/>
      <c r="D417" s="130"/>
      <c r="E417" s="130"/>
      <c r="F417" s="130"/>
      <c r="G417" s="130"/>
      <c r="H417" s="130"/>
      <c r="I417" s="130"/>
      <c r="J417" s="131"/>
    </row>
    <row r="418" spans="1:10" ht="12.75">
      <c r="A418" s="129">
        <f t="shared" si="6"/>
        <v>416</v>
      </c>
      <c r="B418" s="130"/>
      <c r="C418" s="130"/>
      <c r="D418" s="130"/>
      <c r="E418" s="130"/>
      <c r="F418" s="130"/>
      <c r="G418" s="130"/>
      <c r="H418" s="130"/>
      <c r="I418" s="130"/>
      <c r="J418" s="131"/>
    </row>
    <row r="419" spans="1:10" ht="12.75">
      <c r="A419" s="129">
        <f t="shared" si="6"/>
        <v>417</v>
      </c>
      <c r="B419" s="130"/>
      <c r="C419" s="130"/>
      <c r="D419" s="130"/>
      <c r="E419" s="130"/>
      <c r="F419" s="130"/>
      <c r="G419" s="130"/>
      <c r="H419" s="130"/>
      <c r="I419" s="130"/>
      <c r="J419" s="131"/>
    </row>
    <row r="420" spans="1:10" ht="12.75">
      <c r="A420" s="129">
        <f t="shared" si="6"/>
        <v>418</v>
      </c>
      <c r="B420" s="130"/>
      <c r="C420" s="130"/>
      <c r="D420" s="130"/>
      <c r="E420" s="130"/>
      <c r="F420" s="130"/>
      <c r="G420" s="130"/>
      <c r="H420" s="130"/>
      <c r="I420" s="130"/>
      <c r="J420" s="131"/>
    </row>
    <row r="421" spans="1:10" ht="12.75">
      <c r="A421" s="129">
        <f t="shared" si="6"/>
        <v>419</v>
      </c>
      <c r="B421" s="130"/>
      <c r="C421" s="130"/>
      <c r="D421" s="130"/>
      <c r="E421" s="130"/>
      <c r="F421" s="130"/>
      <c r="G421" s="130"/>
      <c r="H421" s="130"/>
      <c r="I421" s="130"/>
      <c r="J421" s="131"/>
    </row>
    <row r="422" spans="1:10" ht="12.75">
      <c r="A422" s="129">
        <f t="shared" si="6"/>
        <v>420</v>
      </c>
      <c r="B422" s="130"/>
      <c r="C422" s="130"/>
      <c r="D422" s="130"/>
      <c r="E422" s="130"/>
      <c r="F422" s="130"/>
      <c r="G422" s="130"/>
      <c r="H422" s="130"/>
      <c r="I422" s="130"/>
      <c r="J422" s="131"/>
    </row>
    <row r="423" spans="1:10" ht="12.75">
      <c r="A423" s="129">
        <f t="shared" si="6"/>
        <v>421</v>
      </c>
      <c r="B423" s="130"/>
      <c r="C423" s="130"/>
      <c r="D423" s="130"/>
      <c r="E423" s="130"/>
      <c r="F423" s="130"/>
      <c r="G423" s="130"/>
      <c r="H423" s="130"/>
      <c r="I423" s="130"/>
      <c r="J423" s="131"/>
    </row>
    <row r="424" spans="1:10" ht="12.75">
      <c r="A424" s="129">
        <f t="shared" si="6"/>
        <v>422</v>
      </c>
      <c r="B424" s="130"/>
      <c r="C424" s="130"/>
      <c r="D424" s="130"/>
      <c r="E424" s="130"/>
      <c r="F424" s="130"/>
      <c r="G424" s="130"/>
      <c r="H424" s="130"/>
      <c r="I424" s="130"/>
      <c r="J424" s="131"/>
    </row>
    <row r="425" spans="1:10" ht="12.75">
      <c r="A425" s="129">
        <f t="shared" si="6"/>
        <v>423</v>
      </c>
      <c r="B425" s="130"/>
      <c r="C425" s="130"/>
      <c r="D425" s="130"/>
      <c r="E425" s="130"/>
      <c r="F425" s="130"/>
      <c r="G425" s="130"/>
      <c r="H425" s="130"/>
      <c r="I425" s="130"/>
      <c r="J425" s="131"/>
    </row>
    <row r="426" spans="1:10" ht="12.75">
      <c r="A426" s="129">
        <f t="shared" si="6"/>
        <v>424</v>
      </c>
      <c r="B426" s="130"/>
      <c r="C426" s="130"/>
      <c r="D426" s="130"/>
      <c r="E426" s="130"/>
      <c r="F426" s="130"/>
      <c r="G426" s="130"/>
      <c r="H426" s="130"/>
      <c r="I426" s="130"/>
      <c r="J426" s="131"/>
    </row>
    <row r="427" spans="1:10" ht="12.75">
      <c r="A427" s="129">
        <f t="shared" si="6"/>
        <v>425</v>
      </c>
      <c r="B427" s="130"/>
      <c r="C427" s="130"/>
      <c r="D427" s="130"/>
      <c r="E427" s="130"/>
      <c r="F427" s="130"/>
      <c r="G427" s="130"/>
      <c r="H427" s="130"/>
      <c r="I427" s="130"/>
      <c r="J427" s="131"/>
    </row>
    <row r="428" spans="1:10" ht="12.75">
      <c r="A428" s="129">
        <f t="shared" si="6"/>
        <v>426</v>
      </c>
      <c r="B428" s="130"/>
      <c r="C428" s="130"/>
      <c r="D428" s="130"/>
      <c r="E428" s="130"/>
      <c r="F428" s="130"/>
      <c r="G428" s="130"/>
      <c r="H428" s="130"/>
      <c r="I428" s="130"/>
      <c r="J428" s="131"/>
    </row>
    <row r="429" spans="1:10" ht="12.75">
      <c r="A429" s="129">
        <f t="shared" si="6"/>
        <v>427</v>
      </c>
      <c r="B429" s="130"/>
      <c r="C429" s="130"/>
      <c r="D429" s="130"/>
      <c r="E429" s="130"/>
      <c r="F429" s="130"/>
      <c r="G429" s="130"/>
      <c r="H429" s="130"/>
      <c r="I429" s="130"/>
      <c r="J429" s="131"/>
    </row>
    <row r="430" spans="1:10" ht="12.75">
      <c r="A430" s="129">
        <f t="shared" si="6"/>
        <v>428</v>
      </c>
      <c r="B430" s="130"/>
      <c r="C430" s="130"/>
      <c r="D430" s="130"/>
      <c r="E430" s="130"/>
      <c r="F430" s="130"/>
      <c r="G430" s="130"/>
      <c r="H430" s="130"/>
      <c r="I430" s="130"/>
      <c r="J430" s="131"/>
    </row>
    <row r="431" spans="1:10" ht="12.75">
      <c r="A431" s="129">
        <f t="shared" si="6"/>
        <v>429</v>
      </c>
      <c r="B431" s="130"/>
      <c r="C431" s="130"/>
      <c r="D431" s="130"/>
      <c r="E431" s="130"/>
      <c r="F431" s="130"/>
      <c r="G431" s="130"/>
      <c r="H431" s="130"/>
      <c r="I431" s="130"/>
      <c r="J431" s="131"/>
    </row>
    <row r="432" spans="1:10" ht="12.75">
      <c r="A432" s="129">
        <f t="shared" si="6"/>
        <v>430</v>
      </c>
      <c r="B432" s="130"/>
      <c r="C432" s="130"/>
      <c r="D432" s="130"/>
      <c r="E432" s="130"/>
      <c r="F432" s="130"/>
      <c r="G432" s="130"/>
      <c r="H432" s="130"/>
      <c r="I432" s="130"/>
      <c r="J432" s="131"/>
    </row>
    <row r="433" spans="1:10" ht="12.75">
      <c r="A433" s="129">
        <f t="shared" si="6"/>
        <v>431</v>
      </c>
      <c r="B433" s="130"/>
      <c r="C433" s="130"/>
      <c r="D433" s="130"/>
      <c r="E433" s="130"/>
      <c r="F433" s="130"/>
      <c r="G433" s="130"/>
      <c r="H433" s="130"/>
      <c r="I433" s="130"/>
      <c r="J433" s="131"/>
    </row>
    <row r="434" spans="1:10" ht="12.75">
      <c r="A434" s="129">
        <f t="shared" si="6"/>
        <v>432</v>
      </c>
      <c r="B434" s="130"/>
      <c r="C434" s="130"/>
      <c r="D434" s="130"/>
      <c r="E434" s="130"/>
      <c r="F434" s="130"/>
      <c r="G434" s="130"/>
      <c r="H434" s="130"/>
      <c r="I434" s="130"/>
      <c r="J434" s="131"/>
    </row>
    <row r="435" spans="1:10" ht="12.75">
      <c r="A435" s="129">
        <f t="shared" si="6"/>
        <v>433</v>
      </c>
      <c r="B435" s="130"/>
      <c r="C435" s="130"/>
      <c r="D435" s="130"/>
      <c r="E435" s="130"/>
      <c r="F435" s="130"/>
      <c r="G435" s="130"/>
      <c r="H435" s="130"/>
      <c r="I435" s="130"/>
      <c r="J435" s="131"/>
    </row>
    <row r="436" spans="1:10" ht="12.75">
      <c r="A436" s="129">
        <f t="shared" si="6"/>
        <v>434</v>
      </c>
      <c r="B436" s="130"/>
      <c r="C436" s="130"/>
      <c r="D436" s="130"/>
      <c r="E436" s="130"/>
      <c r="F436" s="130"/>
      <c r="G436" s="130"/>
      <c r="H436" s="130"/>
      <c r="I436" s="130"/>
      <c r="J436" s="131"/>
    </row>
    <row r="437" spans="1:10" ht="12.75">
      <c r="A437" s="129">
        <f t="shared" si="6"/>
        <v>435</v>
      </c>
      <c r="B437" s="130"/>
      <c r="C437" s="130"/>
      <c r="D437" s="130"/>
      <c r="E437" s="130"/>
      <c r="F437" s="130"/>
      <c r="G437" s="130"/>
      <c r="H437" s="130"/>
      <c r="I437" s="130"/>
      <c r="J437" s="131"/>
    </row>
    <row r="438" spans="1:10" ht="12.75">
      <c r="A438" s="129">
        <f t="shared" si="6"/>
        <v>436</v>
      </c>
      <c r="B438" s="130"/>
      <c r="C438" s="130"/>
      <c r="D438" s="130"/>
      <c r="E438" s="130"/>
      <c r="F438" s="130"/>
      <c r="G438" s="130"/>
      <c r="H438" s="130"/>
      <c r="I438" s="130"/>
      <c r="J438" s="131"/>
    </row>
    <row r="439" spans="1:10" ht="12.75">
      <c r="A439" s="129">
        <f t="shared" si="6"/>
        <v>437</v>
      </c>
      <c r="B439" s="130"/>
      <c r="C439" s="130"/>
      <c r="D439" s="130"/>
      <c r="E439" s="130"/>
      <c r="F439" s="130"/>
      <c r="G439" s="130"/>
      <c r="H439" s="130"/>
      <c r="I439" s="130"/>
      <c r="J439" s="131"/>
    </row>
    <row r="440" spans="1:10" ht="12.75">
      <c r="A440" s="129">
        <f t="shared" si="6"/>
        <v>438</v>
      </c>
      <c r="B440" s="130"/>
      <c r="C440" s="130"/>
      <c r="D440" s="130"/>
      <c r="E440" s="130"/>
      <c r="F440" s="130"/>
      <c r="G440" s="130"/>
      <c r="H440" s="130"/>
      <c r="I440" s="130"/>
      <c r="J440" s="131"/>
    </row>
    <row r="441" spans="1:10" ht="12.75">
      <c r="A441" s="129">
        <f t="shared" si="6"/>
        <v>439</v>
      </c>
      <c r="B441" s="130"/>
      <c r="C441" s="130"/>
      <c r="D441" s="130"/>
      <c r="E441" s="130"/>
      <c r="F441" s="130"/>
      <c r="G441" s="130"/>
      <c r="H441" s="130"/>
      <c r="I441" s="130"/>
      <c r="J441" s="131"/>
    </row>
    <row r="442" spans="1:10" ht="12.75">
      <c r="A442" s="129">
        <f t="shared" si="6"/>
        <v>440</v>
      </c>
      <c r="B442" s="130"/>
      <c r="C442" s="130"/>
      <c r="D442" s="130"/>
      <c r="E442" s="130"/>
      <c r="F442" s="130"/>
      <c r="G442" s="130"/>
      <c r="H442" s="130"/>
      <c r="I442" s="130"/>
      <c r="J442" s="131"/>
    </row>
    <row r="443" spans="1:10" ht="12.75">
      <c r="A443" s="129">
        <f t="shared" si="6"/>
        <v>441</v>
      </c>
      <c r="B443" s="130"/>
      <c r="C443" s="130"/>
      <c r="D443" s="130"/>
      <c r="E443" s="130"/>
      <c r="F443" s="130"/>
      <c r="G443" s="130"/>
      <c r="H443" s="130"/>
      <c r="I443" s="130"/>
      <c r="J443" s="131"/>
    </row>
    <row r="444" spans="1:10" ht="12.75">
      <c r="A444" s="129">
        <f t="shared" si="6"/>
        <v>442</v>
      </c>
      <c r="B444" s="130"/>
      <c r="C444" s="130"/>
      <c r="D444" s="130"/>
      <c r="E444" s="130"/>
      <c r="F444" s="130"/>
      <c r="G444" s="130"/>
      <c r="H444" s="130"/>
      <c r="I444" s="130"/>
      <c r="J444" s="131"/>
    </row>
    <row r="445" spans="1:10" ht="12.75">
      <c r="A445" s="129">
        <f t="shared" si="6"/>
        <v>443</v>
      </c>
      <c r="B445" s="130"/>
      <c r="C445" s="130"/>
      <c r="D445" s="130"/>
      <c r="E445" s="130"/>
      <c r="F445" s="130"/>
      <c r="G445" s="130"/>
      <c r="H445" s="130"/>
      <c r="I445" s="130"/>
      <c r="J445" s="131"/>
    </row>
    <row r="446" spans="1:10" ht="12.75">
      <c r="A446" s="129">
        <f t="shared" si="6"/>
        <v>444</v>
      </c>
      <c r="B446" s="130"/>
      <c r="C446" s="130"/>
      <c r="D446" s="130"/>
      <c r="E446" s="130"/>
      <c r="F446" s="130"/>
      <c r="G446" s="130"/>
      <c r="H446" s="130"/>
      <c r="I446" s="130"/>
      <c r="J446" s="131"/>
    </row>
    <row r="447" spans="1:10" ht="12.75">
      <c r="A447" s="129">
        <f t="shared" si="6"/>
        <v>445</v>
      </c>
      <c r="B447" s="130"/>
      <c r="C447" s="130"/>
      <c r="D447" s="130"/>
      <c r="E447" s="130"/>
      <c r="F447" s="130"/>
      <c r="G447" s="130"/>
      <c r="H447" s="130"/>
      <c r="I447" s="130"/>
      <c r="J447" s="131"/>
    </row>
    <row r="448" spans="1:10" ht="12.75">
      <c r="A448" s="129">
        <f t="shared" si="6"/>
        <v>446</v>
      </c>
      <c r="B448" s="130"/>
      <c r="C448" s="130"/>
      <c r="D448" s="130"/>
      <c r="E448" s="130"/>
      <c r="F448" s="130"/>
      <c r="G448" s="130"/>
      <c r="H448" s="130"/>
      <c r="I448" s="130"/>
      <c r="J448" s="131"/>
    </row>
    <row r="449" spans="1:10" ht="12.75">
      <c r="A449" s="129">
        <f t="shared" si="6"/>
        <v>447</v>
      </c>
      <c r="B449" s="130"/>
      <c r="C449" s="130"/>
      <c r="D449" s="130"/>
      <c r="E449" s="130"/>
      <c r="F449" s="130"/>
      <c r="G449" s="130"/>
      <c r="H449" s="130"/>
      <c r="I449" s="130"/>
      <c r="J449" s="131"/>
    </row>
    <row r="450" spans="1:10" ht="12.75">
      <c r="A450" s="129">
        <f t="shared" si="6"/>
        <v>448</v>
      </c>
      <c r="B450" s="130"/>
      <c r="C450" s="130"/>
      <c r="D450" s="130"/>
      <c r="E450" s="130"/>
      <c r="F450" s="130"/>
      <c r="G450" s="130"/>
      <c r="H450" s="130"/>
      <c r="I450" s="130"/>
      <c r="J450" s="131"/>
    </row>
    <row r="451" spans="1:10" ht="12.75">
      <c r="A451" s="129">
        <f t="shared" si="6"/>
        <v>449</v>
      </c>
      <c r="B451" s="130"/>
      <c r="C451" s="130"/>
      <c r="D451" s="130"/>
      <c r="E451" s="130"/>
      <c r="F451" s="130"/>
      <c r="G451" s="130"/>
      <c r="H451" s="130"/>
      <c r="I451" s="130"/>
      <c r="J451" s="131"/>
    </row>
    <row r="452" spans="1:10" ht="12.75">
      <c r="A452" s="129">
        <f aca="true" t="shared" si="7" ref="A452:A515">SUM(A451,1)</f>
        <v>450</v>
      </c>
      <c r="B452" s="130"/>
      <c r="C452" s="130"/>
      <c r="D452" s="130"/>
      <c r="E452" s="130"/>
      <c r="F452" s="130"/>
      <c r="G452" s="130"/>
      <c r="H452" s="130"/>
      <c r="I452" s="130"/>
      <c r="J452" s="131"/>
    </row>
    <row r="453" spans="1:10" ht="12.75">
      <c r="A453" s="129">
        <f t="shared" si="7"/>
        <v>451</v>
      </c>
      <c r="B453" s="130"/>
      <c r="C453" s="130"/>
      <c r="D453" s="130"/>
      <c r="E453" s="130"/>
      <c r="F453" s="130"/>
      <c r="G453" s="130"/>
      <c r="H453" s="130"/>
      <c r="I453" s="130"/>
      <c r="J453" s="131"/>
    </row>
    <row r="454" spans="1:10" ht="12.75">
      <c r="A454" s="129">
        <f t="shared" si="7"/>
        <v>452</v>
      </c>
      <c r="B454" s="130"/>
      <c r="C454" s="130"/>
      <c r="D454" s="130"/>
      <c r="E454" s="130"/>
      <c r="F454" s="130"/>
      <c r="G454" s="130"/>
      <c r="H454" s="130"/>
      <c r="I454" s="130"/>
      <c r="J454" s="131"/>
    </row>
    <row r="455" spans="1:10" ht="12.75">
      <c r="A455" s="129">
        <f t="shared" si="7"/>
        <v>453</v>
      </c>
      <c r="B455" s="130"/>
      <c r="C455" s="130"/>
      <c r="D455" s="130"/>
      <c r="E455" s="130"/>
      <c r="F455" s="130"/>
      <c r="G455" s="130"/>
      <c r="H455" s="130"/>
      <c r="I455" s="130"/>
      <c r="J455" s="131"/>
    </row>
    <row r="456" spans="1:10" ht="12.75">
      <c r="A456" s="129">
        <f t="shared" si="7"/>
        <v>454</v>
      </c>
      <c r="B456" s="130"/>
      <c r="C456" s="130"/>
      <c r="D456" s="130"/>
      <c r="E456" s="130"/>
      <c r="F456" s="130"/>
      <c r="G456" s="130"/>
      <c r="H456" s="130"/>
      <c r="I456" s="130"/>
      <c r="J456" s="131"/>
    </row>
    <row r="457" spans="1:10" ht="12.75">
      <c r="A457" s="129">
        <f t="shared" si="7"/>
        <v>455</v>
      </c>
      <c r="B457" s="130"/>
      <c r="C457" s="130"/>
      <c r="D457" s="130"/>
      <c r="E457" s="130"/>
      <c r="F457" s="130"/>
      <c r="G457" s="130"/>
      <c r="H457" s="130"/>
      <c r="I457" s="130"/>
      <c r="J457" s="131"/>
    </row>
    <row r="458" spans="1:10" ht="12.75">
      <c r="A458" s="129">
        <f t="shared" si="7"/>
        <v>456</v>
      </c>
      <c r="B458" s="130"/>
      <c r="C458" s="130"/>
      <c r="D458" s="130"/>
      <c r="E458" s="130"/>
      <c r="F458" s="130"/>
      <c r="G458" s="130"/>
      <c r="H458" s="130"/>
      <c r="I458" s="130"/>
      <c r="J458" s="131"/>
    </row>
    <row r="459" spans="1:10" ht="12.75">
      <c r="A459" s="129">
        <f t="shared" si="7"/>
        <v>457</v>
      </c>
      <c r="B459" s="130"/>
      <c r="C459" s="130"/>
      <c r="D459" s="130"/>
      <c r="E459" s="130"/>
      <c r="F459" s="130"/>
      <c r="G459" s="130"/>
      <c r="H459" s="130"/>
      <c r="I459" s="130"/>
      <c r="J459" s="131"/>
    </row>
    <row r="460" spans="1:10" ht="12.75">
      <c r="A460" s="129">
        <f t="shared" si="7"/>
        <v>458</v>
      </c>
      <c r="B460" s="130"/>
      <c r="C460" s="130"/>
      <c r="D460" s="130"/>
      <c r="E460" s="130"/>
      <c r="F460" s="130"/>
      <c r="G460" s="130"/>
      <c r="H460" s="130"/>
      <c r="I460" s="130"/>
      <c r="J460" s="131"/>
    </row>
    <row r="461" spans="1:10" ht="12.75">
      <c r="A461" s="129">
        <f t="shared" si="7"/>
        <v>459</v>
      </c>
      <c r="B461" s="130"/>
      <c r="C461" s="130"/>
      <c r="D461" s="130"/>
      <c r="E461" s="130"/>
      <c r="F461" s="130"/>
      <c r="G461" s="130"/>
      <c r="H461" s="130"/>
      <c r="I461" s="130"/>
      <c r="J461" s="131"/>
    </row>
    <row r="462" spans="1:10" ht="12.75">
      <c r="A462" s="129">
        <f t="shared" si="7"/>
        <v>460</v>
      </c>
      <c r="B462" s="130"/>
      <c r="C462" s="130"/>
      <c r="D462" s="130"/>
      <c r="E462" s="130"/>
      <c r="F462" s="130"/>
      <c r="G462" s="130"/>
      <c r="H462" s="130"/>
      <c r="I462" s="130"/>
      <c r="J462" s="131"/>
    </row>
    <row r="463" spans="1:10" ht="12.75">
      <c r="A463" s="129">
        <f t="shared" si="7"/>
        <v>461</v>
      </c>
      <c r="B463" s="130"/>
      <c r="C463" s="130"/>
      <c r="D463" s="130"/>
      <c r="E463" s="130"/>
      <c r="F463" s="130"/>
      <c r="G463" s="130"/>
      <c r="H463" s="130"/>
      <c r="I463" s="130"/>
      <c r="J463" s="131"/>
    </row>
    <row r="464" spans="1:10" ht="12.75">
      <c r="A464" s="129">
        <f t="shared" si="7"/>
        <v>462</v>
      </c>
      <c r="B464" s="130"/>
      <c r="C464" s="130"/>
      <c r="D464" s="130"/>
      <c r="E464" s="130"/>
      <c r="F464" s="130"/>
      <c r="G464" s="130"/>
      <c r="H464" s="130"/>
      <c r="I464" s="130"/>
      <c r="J464" s="131"/>
    </row>
    <row r="465" spans="1:10" ht="12.75">
      <c r="A465" s="129">
        <f t="shared" si="7"/>
        <v>463</v>
      </c>
      <c r="B465" s="130"/>
      <c r="C465" s="130"/>
      <c r="D465" s="130"/>
      <c r="E465" s="130"/>
      <c r="F465" s="130"/>
      <c r="G465" s="130"/>
      <c r="H465" s="130"/>
      <c r="I465" s="130"/>
      <c r="J465" s="131"/>
    </row>
    <row r="466" spans="1:10" ht="12.75">
      <c r="A466" s="129">
        <f t="shared" si="7"/>
        <v>464</v>
      </c>
      <c r="B466" s="130"/>
      <c r="C466" s="130"/>
      <c r="D466" s="130"/>
      <c r="E466" s="130"/>
      <c r="F466" s="130"/>
      <c r="G466" s="130"/>
      <c r="H466" s="130"/>
      <c r="I466" s="130"/>
      <c r="J466" s="131"/>
    </row>
    <row r="467" spans="1:10" ht="12.75">
      <c r="A467" s="129">
        <f t="shared" si="7"/>
        <v>465</v>
      </c>
      <c r="B467" s="130"/>
      <c r="C467" s="130"/>
      <c r="D467" s="130"/>
      <c r="E467" s="130"/>
      <c r="F467" s="130"/>
      <c r="G467" s="130"/>
      <c r="H467" s="130"/>
      <c r="I467" s="130"/>
      <c r="J467" s="131"/>
    </row>
    <row r="468" spans="1:10" ht="12.75">
      <c r="A468" s="129">
        <f t="shared" si="7"/>
        <v>466</v>
      </c>
      <c r="B468" s="130"/>
      <c r="C468" s="130"/>
      <c r="D468" s="130"/>
      <c r="E468" s="130"/>
      <c r="F468" s="130"/>
      <c r="G468" s="130"/>
      <c r="H468" s="130"/>
      <c r="I468" s="130"/>
      <c r="J468" s="131"/>
    </row>
    <row r="469" spans="1:10" ht="12.75">
      <c r="A469" s="129">
        <f t="shared" si="7"/>
        <v>467</v>
      </c>
      <c r="B469" s="130"/>
      <c r="C469" s="130"/>
      <c r="D469" s="130"/>
      <c r="E469" s="130"/>
      <c r="F469" s="130"/>
      <c r="G469" s="130"/>
      <c r="H469" s="130"/>
      <c r="I469" s="130"/>
      <c r="J469" s="131"/>
    </row>
    <row r="470" spans="1:10" ht="12.75">
      <c r="A470" s="129">
        <f t="shared" si="7"/>
        <v>468</v>
      </c>
      <c r="B470" s="130"/>
      <c r="C470" s="130"/>
      <c r="D470" s="130"/>
      <c r="E470" s="130"/>
      <c r="F470" s="130"/>
      <c r="G470" s="130"/>
      <c r="H470" s="130"/>
      <c r="I470" s="130"/>
      <c r="J470" s="131"/>
    </row>
    <row r="471" spans="1:10" ht="12.75">
      <c r="A471" s="129">
        <f t="shared" si="7"/>
        <v>469</v>
      </c>
      <c r="B471" s="130"/>
      <c r="C471" s="130"/>
      <c r="D471" s="130"/>
      <c r="E471" s="130"/>
      <c r="F471" s="130"/>
      <c r="G471" s="130"/>
      <c r="H471" s="130"/>
      <c r="I471" s="130"/>
      <c r="J471" s="131"/>
    </row>
    <row r="472" spans="1:10" ht="12.75">
      <c r="A472" s="129">
        <f t="shared" si="7"/>
        <v>470</v>
      </c>
      <c r="B472" s="130"/>
      <c r="C472" s="130"/>
      <c r="D472" s="130"/>
      <c r="E472" s="130"/>
      <c r="F472" s="130"/>
      <c r="G472" s="130"/>
      <c r="H472" s="130"/>
      <c r="I472" s="130"/>
      <c r="J472" s="131"/>
    </row>
    <row r="473" spans="1:10" ht="12.75">
      <c r="A473" s="129">
        <f t="shared" si="7"/>
        <v>471</v>
      </c>
      <c r="B473" s="130"/>
      <c r="C473" s="130"/>
      <c r="D473" s="130"/>
      <c r="E473" s="130"/>
      <c r="F473" s="130"/>
      <c r="G473" s="130"/>
      <c r="H473" s="130"/>
      <c r="I473" s="130"/>
      <c r="J473" s="131"/>
    </row>
    <row r="474" spans="1:10" ht="12.75">
      <c r="A474" s="129">
        <f t="shared" si="7"/>
        <v>472</v>
      </c>
      <c r="B474" s="130"/>
      <c r="C474" s="130"/>
      <c r="D474" s="130"/>
      <c r="E474" s="130"/>
      <c r="F474" s="130"/>
      <c r="G474" s="130"/>
      <c r="H474" s="130"/>
      <c r="I474" s="130"/>
      <c r="J474" s="131"/>
    </row>
    <row r="475" spans="1:10" ht="12.75">
      <c r="A475" s="129">
        <f t="shared" si="7"/>
        <v>473</v>
      </c>
      <c r="B475" s="130"/>
      <c r="C475" s="130"/>
      <c r="D475" s="130"/>
      <c r="E475" s="130"/>
      <c r="F475" s="130"/>
      <c r="G475" s="130"/>
      <c r="H475" s="130"/>
      <c r="I475" s="130"/>
      <c r="J475" s="131"/>
    </row>
    <row r="476" spans="1:10" ht="12.75">
      <c r="A476" s="129">
        <f t="shared" si="7"/>
        <v>474</v>
      </c>
      <c r="B476" s="130"/>
      <c r="C476" s="130"/>
      <c r="D476" s="130"/>
      <c r="E476" s="130"/>
      <c r="F476" s="130"/>
      <c r="G476" s="130"/>
      <c r="H476" s="130"/>
      <c r="I476" s="130"/>
      <c r="J476" s="131"/>
    </row>
    <row r="477" spans="1:10" ht="12.75">
      <c r="A477" s="129">
        <f t="shared" si="7"/>
        <v>475</v>
      </c>
      <c r="B477" s="130"/>
      <c r="C477" s="130"/>
      <c r="D477" s="130"/>
      <c r="E477" s="130"/>
      <c r="F477" s="130"/>
      <c r="G477" s="130"/>
      <c r="H477" s="130"/>
      <c r="I477" s="130"/>
      <c r="J477" s="131"/>
    </row>
    <row r="478" spans="1:10" ht="12.75">
      <c r="A478" s="129">
        <f t="shared" si="7"/>
        <v>476</v>
      </c>
      <c r="B478" s="130"/>
      <c r="C478" s="130"/>
      <c r="D478" s="130"/>
      <c r="E478" s="130"/>
      <c r="F478" s="130"/>
      <c r="G478" s="130"/>
      <c r="H478" s="130"/>
      <c r="I478" s="130"/>
      <c r="J478" s="131"/>
    </row>
    <row r="479" spans="1:10" ht="12.75">
      <c r="A479" s="129">
        <f t="shared" si="7"/>
        <v>477</v>
      </c>
      <c r="B479" s="130"/>
      <c r="C479" s="130"/>
      <c r="D479" s="130"/>
      <c r="E479" s="130"/>
      <c r="F479" s="130"/>
      <c r="G479" s="130"/>
      <c r="H479" s="130"/>
      <c r="I479" s="130"/>
      <c r="J479" s="131"/>
    </row>
    <row r="480" spans="1:10" ht="12.75">
      <c r="A480" s="129">
        <f t="shared" si="7"/>
        <v>478</v>
      </c>
      <c r="B480" s="130"/>
      <c r="C480" s="130"/>
      <c r="D480" s="130"/>
      <c r="E480" s="130"/>
      <c r="F480" s="130"/>
      <c r="G480" s="130"/>
      <c r="H480" s="130"/>
      <c r="I480" s="130"/>
      <c r="J480" s="131"/>
    </row>
    <row r="481" spans="1:10" ht="12.75">
      <c r="A481" s="129">
        <f t="shared" si="7"/>
        <v>479</v>
      </c>
      <c r="B481" s="130"/>
      <c r="C481" s="130"/>
      <c r="D481" s="130"/>
      <c r="E481" s="130"/>
      <c r="F481" s="130"/>
      <c r="G481" s="130"/>
      <c r="H481" s="130"/>
      <c r="I481" s="130"/>
      <c r="J481" s="131"/>
    </row>
    <row r="482" spans="1:10" ht="12.75">
      <c r="A482" s="129">
        <f t="shared" si="7"/>
        <v>480</v>
      </c>
      <c r="B482" s="130"/>
      <c r="C482" s="130"/>
      <c r="D482" s="130"/>
      <c r="E482" s="130"/>
      <c r="F482" s="130"/>
      <c r="G482" s="130"/>
      <c r="H482" s="130"/>
      <c r="I482" s="130"/>
      <c r="J482" s="131"/>
    </row>
    <row r="483" spans="1:10" ht="12.75">
      <c r="A483" s="129">
        <f t="shared" si="7"/>
        <v>481</v>
      </c>
      <c r="B483" s="130"/>
      <c r="C483" s="130"/>
      <c r="D483" s="130"/>
      <c r="E483" s="130"/>
      <c r="F483" s="130"/>
      <c r="G483" s="130"/>
      <c r="H483" s="130"/>
      <c r="I483" s="130"/>
      <c r="J483" s="131"/>
    </row>
    <row r="484" spans="1:10" ht="12.75">
      <c r="A484" s="129">
        <f t="shared" si="7"/>
        <v>482</v>
      </c>
      <c r="B484" s="130"/>
      <c r="C484" s="130"/>
      <c r="D484" s="130"/>
      <c r="E484" s="130"/>
      <c r="F484" s="130"/>
      <c r="G484" s="130"/>
      <c r="H484" s="130"/>
      <c r="I484" s="130"/>
      <c r="J484" s="131"/>
    </row>
    <row r="485" spans="1:10" ht="12.75">
      <c r="A485" s="129">
        <f t="shared" si="7"/>
        <v>483</v>
      </c>
      <c r="B485" s="130"/>
      <c r="C485" s="130"/>
      <c r="D485" s="130"/>
      <c r="E485" s="130"/>
      <c r="F485" s="130"/>
      <c r="G485" s="130"/>
      <c r="H485" s="130"/>
      <c r="I485" s="130"/>
      <c r="J485" s="131"/>
    </row>
    <row r="486" spans="1:10" ht="12.75">
      <c r="A486" s="129">
        <f t="shared" si="7"/>
        <v>484</v>
      </c>
      <c r="B486" s="130"/>
      <c r="C486" s="130"/>
      <c r="D486" s="130"/>
      <c r="E486" s="130"/>
      <c r="F486" s="130"/>
      <c r="G486" s="130"/>
      <c r="H486" s="130"/>
      <c r="I486" s="130"/>
      <c r="J486" s="131"/>
    </row>
    <row r="487" spans="1:10" ht="12.75">
      <c r="A487" s="129">
        <f t="shared" si="7"/>
        <v>485</v>
      </c>
      <c r="B487" s="130"/>
      <c r="C487" s="130"/>
      <c r="D487" s="130"/>
      <c r="E487" s="130"/>
      <c r="F487" s="130"/>
      <c r="G487" s="130"/>
      <c r="H487" s="130"/>
      <c r="I487" s="130"/>
      <c r="J487" s="131"/>
    </row>
    <row r="488" spans="1:10" ht="12.75">
      <c r="A488" s="129">
        <f t="shared" si="7"/>
        <v>486</v>
      </c>
      <c r="B488" s="130"/>
      <c r="C488" s="130"/>
      <c r="D488" s="130"/>
      <c r="E488" s="130"/>
      <c r="F488" s="130"/>
      <c r="G488" s="130"/>
      <c r="H488" s="130"/>
      <c r="I488" s="130"/>
      <c r="J488" s="131"/>
    </row>
    <row r="489" spans="1:10" ht="12.75">
      <c r="A489" s="129">
        <f t="shared" si="7"/>
        <v>487</v>
      </c>
      <c r="B489" s="130"/>
      <c r="C489" s="130"/>
      <c r="D489" s="130"/>
      <c r="E489" s="130"/>
      <c r="F489" s="130"/>
      <c r="G489" s="130"/>
      <c r="H489" s="130"/>
      <c r="I489" s="130"/>
      <c r="J489" s="131"/>
    </row>
    <row r="490" spans="1:10" ht="12.75">
      <c r="A490" s="129">
        <f t="shared" si="7"/>
        <v>488</v>
      </c>
      <c r="B490" s="130"/>
      <c r="C490" s="130"/>
      <c r="D490" s="130"/>
      <c r="E490" s="130"/>
      <c r="F490" s="130"/>
      <c r="G490" s="130"/>
      <c r="H490" s="130"/>
      <c r="I490" s="130"/>
      <c r="J490" s="131"/>
    </row>
    <row r="491" spans="1:10" ht="12.75">
      <c r="A491" s="129">
        <f t="shared" si="7"/>
        <v>489</v>
      </c>
      <c r="B491" s="130"/>
      <c r="C491" s="130"/>
      <c r="D491" s="130"/>
      <c r="E491" s="130"/>
      <c r="F491" s="130"/>
      <c r="G491" s="130"/>
      <c r="H491" s="130"/>
      <c r="I491" s="130"/>
      <c r="J491" s="131"/>
    </row>
    <row r="492" spans="1:10" ht="12.75">
      <c r="A492" s="129">
        <f t="shared" si="7"/>
        <v>490</v>
      </c>
      <c r="B492" s="130"/>
      <c r="C492" s="130"/>
      <c r="D492" s="130"/>
      <c r="E492" s="130"/>
      <c r="F492" s="130"/>
      <c r="G492" s="130"/>
      <c r="H492" s="130"/>
      <c r="I492" s="130"/>
      <c r="J492" s="131"/>
    </row>
    <row r="493" spans="1:10" ht="12.75">
      <c r="A493" s="129">
        <f t="shared" si="7"/>
        <v>491</v>
      </c>
      <c r="B493" s="130"/>
      <c r="C493" s="130"/>
      <c r="D493" s="130"/>
      <c r="E493" s="130"/>
      <c r="F493" s="130"/>
      <c r="G493" s="130"/>
      <c r="H493" s="130"/>
      <c r="I493" s="130"/>
      <c r="J493" s="131"/>
    </row>
    <row r="494" spans="1:10" ht="12.75">
      <c r="A494" s="129">
        <f t="shared" si="7"/>
        <v>492</v>
      </c>
      <c r="B494" s="130"/>
      <c r="C494" s="130"/>
      <c r="D494" s="130"/>
      <c r="E494" s="130"/>
      <c r="F494" s="130"/>
      <c r="G494" s="130"/>
      <c r="H494" s="130"/>
      <c r="I494" s="130"/>
      <c r="J494" s="131"/>
    </row>
    <row r="495" spans="1:10" ht="12.75">
      <c r="A495" s="129">
        <f t="shared" si="7"/>
        <v>493</v>
      </c>
      <c r="B495" s="130"/>
      <c r="C495" s="130"/>
      <c r="D495" s="130"/>
      <c r="E495" s="130"/>
      <c r="F495" s="130"/>
      <c r="G495" s="130"/>
      <c r="H495" s="130"/>
      <c r="I495" s="130"/>
      <c r="J495" s="131"/>
    </row>
    <row r="496" spans="1:10" ht="12.75">
      <c r="A496" s="129">
        <f t="shared" si="7"/>
        <v>494</v>
      </c>
      <c r="B496" s="130"/>
      <c r="C496" s="130"/>
      <c r="D496" s="130"/>
      <c r="E496" s="130"/>
      <c r="F496" s="130"/>
      <c r="G496" s="130"/>
      <c r="H496" s="130"/>
      <c r="I496" s="130"/>
      <c r="J496" s="131"/>
    </row>
    <row r="497" spans="1:10" ht="12.75">
      <c r="A497" s="129">
        <f t="shared" si="7"/>
        <v>495</v>
      </c>
      <c r="B497" s="130"/>
      <c r="C497" s="130"/>
      <c r="D497" s="130"/>
      <c r="E497" s="130"/>
      <c r="F497" s="130"/>
      <c r="G497" s="130"/>
      <c r="H497" s="130"/>
      <c r="I497" s="130"/>
      <c r="J497" s="131"/>
    </row>
    <row r="498" spans="1:10" ht="12.75">
      <c r="A498" s="129">
        <f t="shared" si="7"/>
        <v>496</v>
      </c>
      <c r="B498" s="130"/>
      <c r="C498" s="130"/>
      <c r="D498" s="130"/>
      <c r="E498" s="130"/>
      <c r="F498" s="130"/>
      <c r="G498" s="130"/>
      <c r="H498" s="130"/>
      <c r="I498" s="130"/>
      <c r="J498" s="131"/>
    </row>
    <row r="499" spans="1:10" ht="12.75">
      <c r="A499" s="129">
        <f t="shared" si="7"/>
        <v>497</v>
      </c>
      <c r="B499" s="130"/>
      <c r="C499" s="130"/>
      <c r="D499" s="130"/>
      <c r="E499" s="130"/>
      <c r="F499" s="130"/>
      <c r="G499" s="130"/>
      <c r="H499" s="130"/>
      <c r="I499" s="130"/>
      <c r="J499" s="131"/>
    </row>
    <row r="500" spans="1:10" ht="12.75">
      <c r="A500" s="129">
        <f t="shared" si="7"/>
        <v>498</v>
      </c>
      <c r="B500" s="130"/>
      <c r="C500" s="130"/>
      <c r="D500" s="130"/>
      <c r="E500" s="130"/>
      <c r="F500" s="130"/>
      <c r="G500" s="130"/>
      <c r="H500" s="130"/>
      <c r="I500" s="130"/>
      <c r="J500" s="131"/>
    </row>
    <row r="501" spans="1:10" ht="12.75">
      <c r="A501" s="129">
        <f t="shared" si="7"/>
        <v>499</v>
      </c>
      <c r="B501" s="130"/>
      <c r="C501" s="130"/>
      <c r="D501" s="130"/>
      <c r="E501" s="130"/>
      <c r="F501" s="130"/>
      <c r="G501" s="130"/>
      <c r="H501" s="130"/>
      <c r="I501" s="130"/>
      <c r="J501" s="131"/>
    </row>
    <row r="502" spans="1:10" ht="12.75">
      <c r="A502" s="129">
        <f t="shared" si="7"/>
        <v>500</v>
      </c>
      <c r="B502" s="130"/>
      <c r="C502" s="130"/>
      <c r="D502" s="130"/>
      <c r="E502" s="130"/>
      <c r="F502" s="130"/>
      <c r="G502" s="130"/>
      <c r="H502" s="130"/>
      <c r="I502" s="130"/>
      <c r="J502" s="131"/>
    </row>
    <row r="503" spans="1:10" ht="12.75">
      <c r="A503" s="129">
        <f t="shared" si="7"/>
        <v>501</v>
      </c>
      <c r="B503" s="130"/>
      <c r="C503" s="130"/>
      <c r="D503" s="130"/>
      <c r="E503" s="130"/>
      <c r="F503" s="130"/>
      <c r="G503" s="130"/>
      <c r="H503" s="130"/>
      <c r="I503" s="130"/>
      <c r="J503" s="131"/>
    </row>
    <row r="504" spans="1:10" ht="12.75">
      <c r="A504" s="129">
        <f t="shared" si="7"/>
        <v>502</v>
      </c>
      <c r="B504" s="130"/>
      <c r="C504" s="130"/>
      <c r="D504" s="130"/>
      <c r="E504" s="130"/>
      <c r="F504" s="130"/>
      <c r="G504" s="130"/>
      <c r="H504" s="130"/>
      <c r="I504" s="130"/>
      <c r="J504" s="131"/>
    </row>
    <row r="505" spans="1:10" ht="12.75">
      <c r="A505" s="129">
        <f t="shared" si="7"/>
        <v>503</v>
      </c>
      <c r="B505" s="130"/>
      <c r="C505" s="130"/>
      <c r="D505" s="130"/>
      <c r="E505" s="130"/>
      <c r="F505" s="130"/>
      <c r="G505" s="130"/>
      <c r="H505" s="130"/>
      <c r="I505" s="130"/>
      <c r="J505" s="131"/>
    </row>
    <row r="506" spans="1:10" ht="12.75">
      <c r="A506" s="129">
        <f t="shared" si="7"/>
        <v>504</v>
      </c>
      <c r="B506" s="130"/>
      <c r="C506" s="130"/>
      <c r="D506" s="130"/>
      <c r="E506" s="130"/>
      <c r="F506" s="130"/>
      <c r="G506" s="130"/>
      <c r="H506" s="130"/>
      <c r="I506" s="130"/>
      <c r="J506" s="131"/>
    </row>
    <row r="507" spans="1:10" ht="12.75">
      <c r="A507" s="129">
        <f t="shared" si="7"/>
        <v>505</v>
      </c>
      <c r="B507" s="130"/>
      <c r="C507" s="130"/>
      <c r="D507" s="130"/>
      <c r="E507" s="130"/>
      <c r="F507" s="130"/>
      <c r="G507" s="130"/>
      <c r="H507" s="130"/>
      <c r="I507" s="130"/>
      <c r="J507" s="131"/>
    </row>
    <row r="508" spans="1:10" ht="12.75">
      <c r="A508" s="129">
        <f t="shared" si="7"/>
        <v>506</v>
      </c>
      <c r="B508" s="130"/>
      <c r="C508" s="130"/>
      <c r="D508" s="130"/>
      <c r="E508" s="130"/>
      <c r="F508" s="130"/>
      <c r="G508" s="130"/>
      <c r="H508" s="130"/>
      <c r="I508" s="130"/>
      <c r="J508" s="131"/>
    </row>
    <row r="509" spans="1:10" ht="12.75">
      <c r="A509" s="129">
        <f t="shared" si="7"/>
        <v>507</v>
      </c>
      <c r="B509" s="130"/>
      <c r="C509" s="130"/>
      <c r="D509" s="130"/>
      <c r="E509" s="130"/>
      <c r="F509" s="130"/>
      <c r="G509" s="130"/>
      <c r="H509" s="130"/>
      <c r="I509" s="130"/>
      <c r="J509" s="131"/>
    </row>
    <row r="510" spans="1:10" ht="12.75">
      <c r="A510" s="129">
        <f t="shared" si="7"/>
        <v>508</v>
      </c>
      <c r="B510" s="130"/>
      <c r="C510" s="130"/>
      <c r="D510" s="130"/>
      <c r="E510" s="130"/>
      <c r="F510" s="130"/>
      <c r="G510" s="130"/>
      <c r="H510" s="130"/>
      <c r="I510" s="130"/>
      <c r="J510" s="131"/>
    </row>
    <row r="511" spans="1:10" ht="12.75">
      <c r="A511" s="129">
        <f t="shared" si="7"/>
        <v>509</v>
      </c>
      <c r="B511" s="130"/>
      <c r="C511" s="130"/>
      <c r="D511" s="130"/>
      <c r="E511" s="130"/>
      <c r="F511" s="130"/>
      <c r="G511" s="130"/>
      <c r="H511" s="130"/>
      <c r="I511" s="130"/>
      <c r="J511" s="131"/>
    </row>
    <row r="512" spans="1:10" ht="12.75">
      <c r="A512" s="129">
        <f t="shared" si="7"/>
        <v>510</v>
      </c>
      <c r="B512" s="130"/>
      <c r="C512" s="130"/>
      <c r="D512" s="130"/>
      <c r="E512" s="130"/>
      <c r="F512" s="130"/>
      <c r="G512" s="130"/>
      <c r="H512" s="130"/>
      <c r="I512" s="130"/>
      <c r="J512" s="131"/>
    </row>
    <row r="513" spans="1:10" ht="12.75">
      <c r="A513" s="129">
        <f t="shared" si="7"/>
        <v>511</v>
      </c>
      <c r="B513" s="130"/>
      <c r="C513" s="130"/>
      <c r="D513" s="130"/>
      <c r="E513" s="130"/>
      <c r="F513" s="130"/>
      <c r="G513" s="130"/>
      <c r="H513" s="130"/>
      <c r="I513" s="130"/>
      <c r="J513" s="131"/>
    </row>
    <row r="514" spans="1:10" ht="12.75">
      <c r="A514" s="129">
        <f t="shared" si="7"/>
        <v>512</v>
      </c>
      <c r="B514" s="130"/>
      <c r="C514" s="130"/>
      <c r="D514" s="130"/>
      <c r="E514" s="130"/>
      <c r="F514" s="130"/>
      <c r="G514" s="130"/>
      <c r="H514" s="130"/>
      <c r="I514" s="130"/>
      <c r="J514" s="131"/>
    </row>
    <row r="515" spans="1:10" ht="12.75">
      <c r="A515" s="129">
        <f t="shared" si="7"/>
        <v>513</v>
      </c>
      <c r="B515" s="130"/>
      <c r="C515" s="130"/>
      <c r="D515" s="130"/>
      <c r="E515" s="130"/>
      <c r="F515" s="130"/>
      <c r="G515" s="130"/>
      <c r="H515" s="130"/>
      <c r="I515" s="130"/>
      <c r="J515" s="131"/>
    </row>
    <row r="516" spans="1:10" ht="12.75">
      <c r="A516" s="129">
        <f aca="true" t="shared" si="8" ref="A516:A579">SUM(A515,1)</f>
        <v>514</v>
      </c>
      <c r="B516" s="130"/>
      <c r="C516" s="130"/>
      <c r="D516" s="130"/>
      <c r="E516" s="130"/>
      <c r="F516" s="130"/>
      <c r="G516" s="130"/>
      <c r="H516" s="130"/>
      <c r="I516" s="130"/>
      <c r="J516" s="131"/>
    </row>
    <row r="517" spans="1:10" ht="12.75">
      <c r="A517" s="129">
        <f t="shared" si="8"/>
        <v>515</v>
      </c>
      <c r="B517" s="130"/>
      <c r="C517" s="130"/>
      <c r="D517" s="130"/>
      <c r="E517" s="130"/>
      <c r="F517" s="130"/>
      <c r="G517" s="130"/>
      <c r="H517" s="130"/>
      <c r="I517" s="130"/>
      <c r="J517" s="131"/>
    </row>
    <row r="518" spans="1:10" ht="12.75">
      <c r="A518" s="129">
        <f t="shared" si="8"/>
        <v>516</v>
      </c>
      <c r="B518" s="130"/>
      <c r="C518" s="130"/>
      <c r="D518" s="130"/>
      <c r="E518" s="130"/>
      <c r="F518" s="130"/>
      <c r="G518" s="130"/>
      <c r="H518" s="130"/>
      <c r="I518" s="130"/>
      <c r="J518" s="131"/>
    </row>
    <row r="519" spans="1:10" ht="12.75">
      <c r="A519" s="129">
        <f t="shared" si="8"/>
        <v>517</v>
      </c>
      <c r="B519" s="130"/>
      <c r="C519" s="130"/>
      <c r="D519" s="130"/>
      <c r="E519" s="130"/>
      <c r="F519" s="130"/>
      <c r="G519" s="130"/>
      <c r="H519" s="130"/>
      <c r="I519" s="130"/>
      <c r="J519" s="131"/>
    </row>
    <row r="520" spans="1:10" ht="12.75">
      <c r="A520" s="129">
        <f t="shared" si="8"/>
        <v>518</v>
      </c>
      <c r="B520" s="130"/>
      <c r="C520" s="130"/>
      <c r="D520" s="130"/>
      <c r="E520" s="130"/>
      <c r="F520" s="130"/>
      <c r="G520" s="130"/>
      <c r="H520" s="130"/>
      <c r="I520" s="130"/>
      <c r="J520" s="131"/>
    </row>
    <row r="521" spans="1:10" ht="12.75">
      <c r="A521" s="129">
        <f t="shared" si="8"/>
        <v>519</v>
      </c>
      <c r="B521" s="130"/>
      <c r="C521" s="130"/>
      <c r="D521" s="130"/>
      <c r="E521" s="130"/>
      <c r="F521" s="130"/>
      <c r="G521" s="130"/>
      <c r="H521" s="130"/>
      <c r="I521" s="130"/>
      <c r="J521" s="131"/>
    </row>
    <row r="522" spans="1:10" ht="12.75">
      <c r="A522" s="129">
        <f t="shared" si="8"/>
        <v>520</v>
      </c>
      <c r="B522" s="130"/>
      <c r="C522" s="130"/>
      <c r="D522" s="130"/>
      <c r="E522" s="130"/>
      <c r="F522" s="130"/>
      <c r="G522" s="130"/>
      <c r="H522" s="130"/>
      <c r="I522" s="130"/>
      <c r="J522" s="131"/>
    </row>
    <row r="523" spans="1:10" ht="12.75">
      <c r="A523" s="129">
        <f t="shared" si="8"/>
        <v>521</v>
      </c>
      <c r="B523" s="130"/>
      <c r="C523" s="130"/>
      <c r="D523" s="130"/>
      <c r="E523" s="130"/>
      <c r="F523" s="130"/>
      <c r="G523" s="130"/>
      <c r="H523" s="130"/>
      <c r="I523" s="130"/>
      <c r="J523" s="131"/>
    </row>
    <row r="524" spans="1:10" ht="12.75">
      <c r="A524" s="129">
        <f t="shared" si="8"/>
        <v>522</v>
      </c>
      <c r="B524" s="130"/>
      <c r="C524" s="130"/>
      <c r="D524" s="130"/>
      <c r="E524" s="130"/>
      <c r="F524" s="130"/>
      <c r="G524" s="130"/>
      <c r="H524" s="130"/>
      <c r="I524" s="130"/>
      <c r="J524" s="131"/>
    </row>
    <row r="525" spans="1:10" ht="12.75">
      <c r="A525" s="129">
        <f t="shared" si="8"/>
        <v>523</v>
      </c>
      <c r="B525" s="130"/>
      <c r="C525" s="130"/>
      <c r="D525" s="130"/>
      <c r="E525" s="130"/>
      <c r="F525" s="130"/>
      <c r="G525" s="130"/>
      <c r="H525" s="130"/>
      <c r="I525" s="130"/>
      <c r="J525" s="131"/>
    </row>
    <row r="526" spans="1:10" ht="12.75">
      <c r="A526" s="129">
        <f t="shared" si="8"/>
        <v>524</v>
      </c>
      <c r="B526" s="130"/>
      <c r="C526" s="130"/>
      <c r="D526" s="130"/>
      <c r="E526" s="130"/>
      <c r="F526" s="130"/>
      <c r="G526" s="130"/>
      <c r="H526" s="130"/>
      <c r="I526" s="130"/>
      <c r="J526" s="131"/>
    </row>
    <row r="527" spans="1:10" ht="12.75">
      <c r="A527" s="129">
        <f t="shared" si="8"/>
        <v>525</v>
      </c>
      <c r="B527" s="130"/>
      <c r="C527" s="130"/>
      <c r="D527" s="130"/>
      <c r="E527" s="130"/>
      <c r="F527" s="130"/>
      <c r="G527" s="130"/>
      <c r="H527" s="130"/>
      <c r="I527" s="130"/>
      <c r="J527" s="131"/>
    </row>
    <row r="528" spans="1:10" ht="12.75">
      <c r="A528" s="129">
        <f t="shared" si="8"/>
        <v>526</v>
      </c>
      <c r="B528" s="130"/>
      <c r="C528" s="130"/>
      <c r="D528" s="130"/>
      <c r="E528" s="130"/>
      <c r="F528" s="130"/>
      <c r="G528" s="130"/>
      <c r="H528" s="130"/>
      <c r="I528" s="130"/>
      <c r="J528" s="131"/>
    </row>
    <row r="529" spans="1:10" ht="12.75">
      <c r="A529" s="129">
        <f t="shared" si="8"/>
        <v>527</v>
      </c>
      <c r="B529" s="130"/>
      <c r="C529" s="130"/>
      <c r="D529" s="130"/>
      <c r="E529" s="130"/>
      <c r="F529" s="130"/>
      <c r="G529" s="130"/>
      <c r="H529" s="130"/>
      <c r="I529" s="130"/>
      <c r="J529" s="131"/>
    </row>
    <row r="530" spans="1:10" ht="12.75">
      <c r="A530" s="129">
        <f t="shared" si="8"/>
        <v>528</v>
      </c>
      <c r="B530" s="130"/>
      <c r="C530" s="130"/>
      <c r="D530" s="130"/>
      <c r="E530" s="130"/>
      <c r="F530" s="130"/>
      <c r="G530" s="130"/>
      <c r="H530" s="130"/>
      <c r="I530" s="130"/>
      <c r="J530" s="131"/>
    </row>
    <row r="531" spans="1:10" ht="12.75">
      <c r="A531" s="129">
        <f t="shared" si="8"/>
        <v>529</v>
      </c>
      <c r="B531" s="130"/>
      <c r="C531" s="130"/>
      <c r="D531" s="130"/>
      <c r="E531" s="130"/>
      <c r="F531" s="130"/>
      <c r="G531" s="130"/>
      <c r="H531" s="130"/>
      <c r="I531" s="130"/>
      <c r="J531" s="131"/>
    </row>
    <row r="532" spans="1:10" ht="12.75">
      <c r="A532" s="129">
        <f t="shared" si="8"/>
        <v>530</v>
      </c>
      <c r="B532" s="130"/>
      <c r="C532" s="130"/>
      <c r="D532" s="130"/>
      <c r="E532" s="130"/>
      <c r="F532" s="130"/>
      <c r="G532" s="130"/>
      <c r="H532" s="130"/>
      <c r="I532" s="130"/>
      <c r="J532" s="131"/>
    </row>
    <row r="533" spans="1:10" ht="12.75">
      <c r="A533" s="129">
        <f t="shared" si="8"/>
        <v>531</v>
      </c>
      <c r="B533" s="130"/>
      <c r="C533" s="130"/>
      <c r="D533" s="130"/>
      <c r="E533" s="130"/>
      <c r="F533" s="130"/>
      <c r="G533" s="130"/>
      <c r="H533" s="130"/>
      <c r="I533" s="130"/>
      <c r="J533" s="131"/>
    </row>
    <row r="534" spans="1:10" ht="12.75">
      <c r="A534" s="129">
        <f t="shared" si="8"/>
        <v>532</v>
      </c>
      <c r="B534" s="130"/>
      <c r="C534" s="130"/>
      <c r="D534" s="130"/>
      <c r="E534" s="130"/>
      <c r="F534" s="130"/>
      <c r="G534" s="130"/>
      <c r="H534" s="130"/>
      <c r="I534" s="130"/>
      <c r="J534" s="131"/>
    </row>
    <row r="535" spans="1:10" ht="12.75">
      <c r="A535" s="129">
        <f t="shared" si="8"/>
        <v>533</v>
      </c>
      <c r="B535" s="130"/>
      <c r="C535" s="130"/>
      <c r="D535" s="130"/>
      <c r="E535" s="130"/>
      <c r="F535" s="130"/>
      <c r="G535" s="130"/>
      <c r="H535" s="130"/>
      <c r="I535" s="130"/>
      <c r="J535" s="131"/>
    </row>
    <row r="536" spans="1:10" ht="12.75">
      <c r="A536" s="129">
        <f t="shared" si="8"/>
        <v>534</v>
      </c>
      <c r="B536" s="130"/>
      <c r="C536" s="130"/>
      <c r="D536" s="130"/>
      <c r="E536" s="130"/>
      <c r="F536" s="130"/>
      <c r="G536" s="130"/>
      <c r="H536" s="130"/>
      <c r="I536" s="130"/>
      <c r="J536" s="131"/>
    </row>
    <row r="537" spans="1:10" ht="12.75">
      <c r="A537" s="129">
        <f t="shared" si="8"/>
        <v>535</v>
      </c>
      <c r="B537" s="130"/>
      <c r="C537" s="130"/>
      <c r="D537" s="130"/>
      <c r="E537" s="130"/>
      <c r="F537" s="130"/>
      <c r="G537" s="130"/>
      <c r="H537" s="130"/>
      <c r="I537" s="130"/>
      <c r="J537" s="131"/>
    </row>
    <row r="538" spans="1:10" ht="12.75">
      <c r="A538" s="129">
        <f t="shared" si="8"/>
        <v>536</v>
      </c>
      <c r="B538" s="130"/>
      <c r="C538" s="130"/>
      <c r="D538" s="130"/>
      <c r="E538" s="130"/>
      <c r="F538" s="130"/>
      <c r="G538" s="130"/>
      <c r="H538" s="130"/>
      <c r="I538" s="130"/>
      <c r="J538" s="131"/>
    </row>
    <row r="539" spans="1:10" ht="12.75">
      <c r="A539" s="129">
        <f t="shared" si="8"/>
        <v>537</v>
      </c>
      <c r="B539" s="130"/>
      <c r="C539" s="130"/>
      <c r="D539" s="130"/>
      <c r="E539" s="130"/>
      <c r="F539" s="130"/>
      <c r="G539" s="130"/>
      <c r="H539" s="130"/>
      <c r="I539" s="130"/>
      <c r="J539" s="131"/>
    </row>
    <row r="540" spans="1:10" ht="12.75">
      <c r="A540" s="129">
        <f t="shared" si="8"/>
        <v>538</v>
      </c>
      <c r="B540" s="130"/>
      <c r="C540" s="130"/>
      <c r="D540" s="130"/>
      <c r="E540" s="130"/>
      <c r="F540" s="130"/>
      <c r="G540" s="130"/>
      <c r="H540" s="130"/>
      <c r="I540" s="130"/>
      <c r="J540" s="131"/>
    </row>
    <row r="541" spans="1:10" ht="12.75">
      <c r="A541" s="129">
        <f t="shared" si="8"/>
        <v>539</v>
      </c>
      <c r="B541" s="130"/>
      <c r="C541" s="130"/>
      <c r="D541" s="130"/>
      <c r="E541" s="130"/>
      <c r="F541" s="130"/>
      <c r="G541" s="130"/>
      <c r="H541" s="130"/>
      <c r="I541" s="130"/>
      <c r="J541" s="131"/>
    </row>
    <row r="542" spans="1:10" ht="12.75">
      <c r="A542" s="129">
        <f t="shared" si="8"/>
        <v>540</v>
      </c>
      <c r="B542" s="130"/>
      <c r="C542" s="130"/>
      <c r="D542" s="130"/>
      <c r="E542" s="130"/>
      <c r="F542" s="130"/>
      <c r="G542" s="130"/>
      <c r="H542" s="130"/>
      <c r="I542" s="130"/>
      <c r="J542" s="131"/>
    </row>
    <row r="543" spans="1:10" ht="12.75">
      <c r="A543" s="129">
        <f t="shared" si="8"/>
        <v>541</v>
      </c>
      <c r="B543" s="130"/>
      <c r="C543" s="130"/>
      <c r="D543" s="130"/>
      <c r="E543" s="130"/>
      <c r="F543" s="130"/>
      <c r="G543" s="130"/>
      <c r="H543" s="130"/>
      <c r="I543" s="130"/>
      <c r="J543" s="131"/>
    </row>
    <row r="544" spans="1:10" ht="12.75">
      <c r="A544" s="129">
        <f t="shared" si="8"/>
        <v>542</v>
      </c>
      <c r="B544" s="130"/>
      <c r="C544" s="130"/>
      <c r="D544" s="130"/>
      <c r="E544" s="130"/>
      <c r="F544" s="130"/>
      <c r="G544" s="130"/>
      <c r="H544" s="130"/>
      <c r="I544" s="130"/>
      <c r="J544" s="131"/>
    </row>
    <row r="545" spans="1:10" ht="12.75">
      <c r="A545" s="129">
        <f t="shared" si="8"/>
        <v>543</v>
      </c>
      <c r="B545" s="130"/>
      <c r="C545" s="130"/>
      <c r="D545" s="130"/>
      <c r="E545" s="130"/>
      <c r="F545" s="130"/>
      <c r="G545" s="130"/>
      <c r="H545" s="130"/>
      <c r="I545" s="130"/>
      <c r="J545" s="131"/>
    </row>
    <row r="546" spans="1:10" ht="12.75">
      <c r="A546" s="129">
        <f t="shared" si="8"/>
        <v>544</v>
      </c>
      <c r="B546" s="130"/>
      <c r="C546" s="130"/>
      <c r="D546" s="130"/>
      <c r="E546" s="130"/>
      <c r="F546" s="130"/>
      <c r="G546" s="130"/>
      <c r="H546" s="130"/>
      <c r="I546" s="130"/>
      <c r="J546" s="131"/>
    </row>
    <row r="547" spans="1:10" ht="12.75">
      <c r="A547" s="129">
        <f t="shared" si="8"/>
        <v>545</v>
      </c>
      <c r="B547" s="130"/>
      <c r="C547" s="130"/>
      <c r="D547" s="130"/>
      <c r="E547" s="130"/>
      <c r="F547" s="130"/>
      <c r="G547" s="130"/>
      <c r="H547" s="130"/>
      <c r="I547" s="130"/>
      <c r="J547" s="131"/>
    </row>
    <row r="548" spans="1:10" ht="12.75">
      <c r="A548" s="129">
        <f t="shared" si="8"/>
        <v>546</v>
      </c>
      <c r="B548" s="130"/>
      <c r="C548" s="130"/>
      <c r="D548" s="130"/>
      <c r="E548" s="130"/>
      <c r="F548" s="130"/>
      <c r="G548" s="130"/>
      <c r="H548" s="130"/>
      <c r="I548" s="130"/>
      <c r="J548" s="131"/>
    </row>
    <row r="549" spans="1:10" ht="12.75">
      <c r="A549" s="129">
        <f t="shared" si="8"/>
        <v>547</v>
      </c>
      <c r="B549" s="130"/>
      <c r="C549" s="130"/>
      <c r="D549" s="130"/>
      <c r="E549" s="130"/>
      <c r="F549" s="130"/>
      <c r="G549" s="130"/>
      <c r="H549" s="130"/>
      <c r="I549" s="130"/>
      <c r="J549" s="131"/>
    </row>
    <row r="550" spans="1:10" ht="12.75">
      <c r="A550" s="129">
        <f t="shared" si="8"/>
        <v>548</v>
      </c>
      <c r="B550" s="130"/>
      <c r="C550" s="130"/>
      <c r="D550" s="130"/>
      <c r="E550" s="130"/>
      <c r="F550" s="130"/>
      <c r="G550" s="130"/>
      <c r="H550" s="130"/>
      <c r="I550" s="130"/>
      <c r="J550" s="131"/>
    </row>
    <row r="551" spans="1:10" ht="12.75">
      <c r="A551" s="129">
        <f t="shared" si="8"/>
        <v>549</v>
      </c>
      <c r="B551" s="130"/>
      <c r="C551" s="130"/>
      <c r="D551" s="130"/>
      <c r="E551" s="130"/>
      <c r="F551" s="130"/>
      <c r="G551" s="130"/>
      <c r="H551" s="130"/>
      <c r="I551" s="130"/>
      <c r="J551" s="131"/>
    </row>
    <row r="552" spans="1:10" ht="12.75">
      <c r="A552" s="129">
        <f t="shared" si="8"/>
        <v>550</v>
      </c>
      <c r="B552" s="130"/>
      <c r="C552" s="130"/>
      <c r="D552" s="130"/>
      <c r="E552" s="130"/>
      <c r="F552" s="130"/>
      <c r="G552" s="130"/>
      <c r="H552" s="130"/>
      <c r="I552" s="130"/>
      <c r="J552" s="131"/>
    </row>
    <row r="553" spans="1:10" ht="12.75">
      <c r="A553" s="129">
        <f t="shared" si="8"/>
        <v>551</v>
      </c>
      <c r="B553" s="130"/>
      <c r="C553" s="130"/>
      <c r="D553" s="130"/>
      <c r="E553" s="130"/>
      <c r="F553" s="130"/>
      <c r="G553" s="130"/>
      <c r="H553" s="130"/>
      <c r="I553" s="130"/>
      <c r="J553" s="131"/>
    </row>
    <row r="554" spans="1:10" ht="12.75">
      <c r="A554" s="129">
        <f t="shared" si="8"/>
        <v>552</v>
      </c>
      <c r="B554" s="130"/>
      <c r="C554" s="130"/>
      <c r="D554" s="130"/>
      <c r="E554" s="130"/>
      <c r="F554" s="130"/>
      <c r="G554" s="130"/>
      <c r="H554" s="130"/>
      <c r="I554" s="130"/>
      <c r="J554" s="131"/>
    </row>
    <row r="555" spans="1:10" ht="12.75">
      <c r="A555" s="129">
        <f t="shared" si="8"/>
        <v>553</v>
      </c>
      <c r="B555" s="130"/>
      <c r="C555" s="130"/>
      <c r="D555" s="130"/>
      <c r="E555" s="130"/>
      <c r="F555" s="130"/>
      <c r="G555" s="130"/>
      <c r="H555" s="130"/>
      <c r="I555" s="130"/>
      <c r="J555" s="131"/>
    </row>
    <row r="556" spans="1:10" ht="12.75">
      <c r="A556" s="129">
        <f t="shared" si="8"/>
        <v>554</v>
      </c>
      <c r="B556" s="130"/>
      <c r="C556" s="130"/>
      <c r="D556" s="130"/>
      <c r="E556" s="130"/>
      <c r="F556" s="130"/>
      <c r="G556" s="130"/>
      <c r="H556" s="130"/>
      <c r="I556" s="130"/>
      <c r="J556" s="131"/>
    </row>
    <row r="557" spans="1:10" ht="12.75">
      <c r="A557" s="129">
        <f t="shared" si="8"/>
        <v>555</v>
      </c>
      <c r="B557" s="130"/>
      <c r="C557" s="130"/>
      <c r="D557" s="130"/>
      <c r="E557" s="130"/>
      <c r="F557" s="130"/>
      <c r="G557" s="130"/>
      <c r="H557" s="130"/>
      <c r="I557" s="130"/>
      <c r="J557" s="131"/>
    </row>
    <row r="558" spans="1:10" ht="12.75">
      <c r="A558" s="129">
        <f t="shared" si="8"/>
        <v>556</v>
      </c>
      <c r="B558" s="130"/>
      <c r="C558" s="130"/>
      <c r="D558" s="130"/>
      <c r="E558" s="130"/>
      <c r="F558" s="130"/>
      <c r="G558" s="130"/>
      <c r="H558" s="130"/>
      <c r="I558" s="130"/>
      <c r="J558" s="131"/>
    </row>
    <row r="559" spans="1:10" ht="12.75">
      <c r="A559" s="129">
        <f t="shared" si="8"/>
        <v>557</v>
      </c>
      <c r="B559" s="130"/>
      <c r="C559" s="130"/>
      <c r="D559" s="130"/>
      <c r="E559" s="130"/>
      <c r="F559" s="130"/>
      <c r="G559" s="130"/>
      <c r="H559" s="130"/>
      <c r="I559" s="130"/>
      <c r="J559" s="131"/>
    </row>
    <row r="560" spans="1:10" ht="12.75">
      <c r="A560" s="129">
        <f t="shared" si="8"/>
        <v>558</v>
      </c>
      <c r="B560" s="130"/>
      <c r="C560" s="130"/>
      <c r="D560" s="130"/>
      <c r="E560" s="130"/>
      <c r="F560" s="130"/>
      <c r="G560" s="130"/>
      <c r="H560" s="130"/>
      <c r="I560" s="130"/>
      <c r="J560" s="131"/>
    </row>
    <row r="561" spans="1:10" ht="12.75">
      <c r="A561" s="129">
        <f t="shared" si="8"/>
        <v>559</v>
      </c>
      <c r="B561" s="130"/>
      <c r="C561" s="130"/>
      <c r="D561" s="130"/>
      <c r="E561" s="130"/>
      <c r="F561" s="130"/>
      <c r="G561" s="130"/>
      <c r="H561" s="130"/>
      <c r="I561" s="130"/>
      <c r="J561" s="131"/>
    </row>
    <row r="562" spans="1:10" ht="12.75">
      <c r="A562" s="129">
        <f t="shared" si="8"/>
        <v>560</v>
      </c>
      <c r="B562" s="130"/>
      <c r="C562" s="130"/>
      <c r="D562" s="130"/>
      <c r="E562" s="130"/>
      <c r="F562" s="130"/>
      <c r="G562" s="130"/>
      <c r="H562" s="130"/>
      <c r="I562" s="130"/>
      <c r="J562" s="131"/>
    </row>
    <row r="563" spans="1:10" ht="12.75">
      <c r="A563" s="129">
        <f t="shared" si="8"/>
        <v>561</v>
      </c>
      <c r="B563" s="130"/>
      <c r="C563" s="130"/>
      <c r="D563" s="130"/>
      <c r="E563" s="130"/>
      <c r="F563" s="130"/>
      <c r="G563" s="130"/>
      <c r="H563" s="130"/>
      <c r="I563" s="130"/>
      <c r="J563" s="131"/>
    </row>
    <row r="564" spans="1:10" ht="12.75">
      <c r="A564" s="129">
        <f t="shared" si="8"/>
        <v>562</v>
      </c>
      <c r="B564" s="130"/>
      <c r="C564" s="130"/>
      <c r="D564" s="130"/>
      <c r="E564" s="130"/>
      <c r="F564" s="130"/>
      <c r="G564" s="130"/>
      <c r="H564" s="130"/>
      <c r="I564" s="130"/>
      <c r="J564" s="131"/>
    </row>
    <row r="565" spans="1:10" ht="12.75">
      <c r="A565" s="129">
        <f t="shared" si="8"/>
        <v>563</v>
      </c>
      <c r="B565" s="130"/>
      <c r="C565" s="130"/>
      <c r="D565" s="130"/>
      <c r="E565" s="130"/>
      <c r="F565" s="130"/>
      <c r="G565" s="130"/>
      <c r="H565" s="130"/>
      <c r="I565" s="130"/>
      <c r="J565" s="131"/>
    </row>
    <row r="566" spans="1:10" ht="12.75">
      <c r="A566" s="129">
        <f t="shared" si="8"/>
        <v>564</v>
      </c>
      <c r="B566" s="130"/>
      <c r="C566" s="130"/>
      <c r="D566" s="130"/>
      <c r="E566" s="130"/>
      <c r="F566" s="130"/>
      <c r="G566" s="130"/>
      <c r="H566" s="130"/>
      <c r="I566" s="130"/>
      <c r="J566" s="131"/>
    </row>
    <row r="567" spans="1:10" ht="12.75">
      <c r="A567" s="129">
        <f t="shared" si="8"/>
        <v>565</v>
      </c>
      <c r="B567" s="130"/>
      <c r="C567" s="130"/>
      <c r="D567" s="130"/>
      <c r="E567" s="130"/>
      <c r="F567" s="130"/>
      <c r="G567" s="130"/>
      <c r="H567" s="130"/>
      <c r="I567" s="130"/>
      <c r="J567" s="131"/>
    </row>
    <row r="568" spans="1:10" ht="12.75">
      <c r="A568" s="129">
        <f t="shared" si="8"/>
        <v>566</v>
      </c>
      <c r="B568" s="130"/>
      <c r="C568" s="130"/>
      <c r="D568" s="130"/>
      <c r="E568" s="130"/>
      <c r="F568" s="130"/>
      <c r="G568" s="130"/>
      <c r="H568" s="130"/>
      <c r="I568" s="130"/>
      <c r="J568" s="131"/>
    </row>
    <row r="569" spans="1:10" ht="12.75">
      <c r="A569" s="129">
        <f t="shared" si="8"/>
        <v>567</v>
      </c>
      <c r="B569" s="130"/>
      <c r="C569" s="130"/>
      <c r="D569" s="130"/>
      <c r="E569" s="130"/>
      <c r="F569" s="130"/>
      <c r="G569" s="130"/>
      <c r="H569" s="130"/>
      <c r="I569" s="130"/>
      <c r="J569" s="131"/>
    </row>
    <row r="570" spans="1:10" ht="12.75">
      <c r="A570" s="129">
        <f t="shared" si="8"/>
        <v>568</v>
      </c>
      <c r="B570" s="130"/>
      <c r="C570" s="130"/>
      <c r="D570" s="130"/>
      <c r="E570" s="130"/>
      <c r="F570" s="130"/>
      <c r="G570" s="130"/>
      <c r="H570" s="130"/>
      <c r="I570" s="130"/>
      <c r="J570" s="131"/>
    </row>
    <row r="571" spans="1:10" ht="12.75">
      <c r="A571" s="129">
        <f t="shared" si="8"/>
        <v>569</v>
      </c>
      <c r="B571" s="130"/>
      <c r="C571" s="130"/>
      <c r="D571" s="130"/>
      <c r="E571" s="130"/>
      <c r="F571" s="130"/>
      <c r="G571" s="130"/>
      <c r="H571" s="130"/>
      <c r="I571" s="130"/>
      <c r="J571" s="131"/>
    </row>
    <row r="572" spans="1:10" ht="12.75">
      <c r="A572" s="129">
        <f t="shared" si="8"/>
        <v>570</v>
      </c>
      <c r="B572" s="130"/>
      <c r="C572" s="130"/>
      <c r="D572" s="130"/>
      <c r="E572" s="130"/>
      <c r="F572" s="130"/>
      <c r="G572" s="130"/>
      <c r="H572" s="130"/>
      <c r="I572" s="130"/>
      <c r="J572" s="131"/>
    </row>
    <row r="573" spans="1:10" ht="12.75">
      <c r="A573" s="129">
        <f t="shared" si="8"/>
        <v>571</v>
      </c>
      <c r="B573" s="130"/>
      <c r="C573" s="130"/>
      <c r="D573" s="130"/>
      <c r="E573" s="130"/>
      <c r="F573" s="130"/>
      <c r="G573" s="130"/>
      <c r="H573" s="130"/>
      <c r="I573" s="130"/>
      <c r="J573" s="131"/>
    </row>
    <row r="574" spans="1:10" ht="12.75">
      <c r="A574" s="129">
        <f t="shared" si="8"/>
        <v>572</v>
      </c>
      <c r="B574" s="130"/>
      <c r="C574" s="130"/>
      <c r="D574" s="130"/>
      <c r="E574" s="130"/>
      <c r="F574" s="130"/>
      <c r="G574" s="130"/>
      <c r="H574" s="130"/>
      <c r="I574" s="130"/>
      <c r="J574" s="131"/>
    </row>
    <row r="575" spans="1:10" ht="12.75">
      <c r="A575" s="129">
        <f t="shared" si="8"/>
        <v>573</v>
      </c>
      <c r="B575" s="130"/>
      <c r="C575" s="130"/>
      <c r="D575" s="130"/>
      <c r="E575" s="130"/>
      <c r="F575" s="130"/>
      <c r="G575" s="130"/>
      <c r="H575" s="130"/>
      <c r="I575" s="130"/>
      <c r="J575" s="131"/>
    </row>
    <row r="576" spans="1:10" ht="12.75">
      <c r="A576" s="129">
        <f t="shared" si="8"/>
        <v>574</v>
      </c>
      <c r="B576" s="130"/>
      <c r="C576" s="130"/>
      <c r="D576" s="130"/>
      <c r="E576" s="130"/>
      <c r="F576" s="130"/>
      <c r="G576" s="130"/>
      <c r="H576" s="130"/>
      <c r="I576" s="130"/>
      <c r="J576" s="131"/>
    </row>
    <row r="577" spans="1:10" ht="12.75">
      <c r="A577" s="129">
        <f t="shared" si="8"/>
        <v>575</v>
      </c>
      <c r="B577" s="130"/>
      <c r="C577" s="130"/>
      <c r="D577" s="130"/>
      <c r="E577" s="130"/>
      <c r="F577" s="130"/>
      <c r="G577" s="130"/>
      <c r="H577" s="130"/>
      <c r="I577" s="130"/>
      <c r="J577" s="131"/>
    </row>
    <row r="578" spans="1:10" ht="12.75">
      <c r="A578" s="129">
        <f t="shared" si="8"/>
        <v>576</v>
      </c>
      <c r="B578" s="130"/>
      <c r="C578" s="130"/>
      <c r="D578" s="130"/>
      <c r="E578" s="130"/>
      <c r="F578" s="130"/>
      <c r="G578" s="130"/>
      <c r="H578" s="130"/>
      <c r="I578" s="130"/>
      <c r="J578" s="131"/>
    </row>
    <row r="579" spans="1:10" ht="12.75">
      <c r="A579" s="129">
        <f t="shared" si="8"/>
        <v>577</v>
      </c>
      <c r="B579" s="130"/>
      <c r="C579" s="130"/>
      <c r="D579" s="130"/>
      <c r="E579" s="130"/>
      <c r="F579" s="130"/>
      <c r="G579" s="130"/>
      <c r="H579" s="130"/>
      <c r="I579" s="130"/>
      <c r="J579" s="131"/>
    </row>
    <row r="580" spans="1:10" ht="12.75">
      <c r="A580" s="129">
        <f aca="true" t="shared" si="9" ref="A580:A643">SUM(A579,1)</f>
        <v>578</v>
      </c>
      <c r="B580" s="130"/>
      <c r="C580" s="130"/>
      <c r="D580" s="130"/>
      <c r="E580" s="130"/>
      <c r="F580" s="130"/>
      <c r="G580" s="130"/>
      <c r="H580" s="130"/>
      <c r="I580" s="130"/>
      <c r="J580" s="131"/>
    </row>
    <row r="581" spans="1:10" ht="12.75">
      <c r="A581" s="129">
        <f t="shared" si="9"/>
        <v>579</v>
      </c>
      <c r="B581" s="130"/>
      <c r="C581" s="130"/>
      <c r="D581" s="130"/>
      <c r="E581" s="130"/>
      <c r="F581" s="130"/>
      <c r="G581" s="130"/>
      <c r="H581" s="130"/>
      <c r="I581" s="130"/>
      <c r="J581" s="131"/>
    </row>
    <row r="582" spans="1:10" ht="12.75">
      <c r="A582" s="129">
        <f t="shared" si="9"/>
        <v>580</v>
      </c>
      <c r="B582" s="130"/>
      <c r="C582" s="130"/>
      <c r="D582" s="130"/>
      <c r="E582" s="130"/>
      <c r="F582" s="130"/>
      <c r="G582" s="130"/>
      <c r="H582" s="130"/>
      <c r="I582" s="130"/>
      <c r="J582" s="131"/>
    </row>
    <row r="583" spans="1:10" ht="12.75">
      <c r="A583" s="129">
        <f t="shared" si="9"/>
        <v>581</v>
      </c>
      <c r="B583" s="130"/>
      <c r="C583" s="130"/>
      <c r="D583" s="130"/>
      <c r="E583" s="130"/>
      <c r="F583" s="130"/>
      <c r="G583" s="130"/>
      <c r="H583" s="130"/>
      <c r="I583" s="130"/>
      <c r="J583" s="131"/>
    </row>
    <row r="584" spans="1:10" ht="12.75">
      <c r="A584" s="129">
        <f t="shared" si="9"/>
        <v>582</v>
      </c>
      <c r="B584" s="130"/>
      <c r="C584" s="130"/>
      <c r="D584" s="130"/>
      <c r="E584" s="130"/>
      <c r="F584" s="130"/>
      <c r="G584" s="130"/>
      <c r="H584" s="130"/>
      <c r="I584" s="130"/>
      <c r="J584" s="131"/>
    </row>
    <row r="585" spans="1:10" ht="12.75">
      <c r="A585" s="129">
        <f t="shared" si="9"/>
        <v>583</v>
      </c>
      <c r="B585" s="130"/>
      <c r="C585" s="130"/>
      <c r="D585" s="130"/>
      <c r="E585" s="130"/>
      <c r="F585" s="130"/>
      <c r="G585" s="130"/>
      <c r="H585" s="130"/>
      <c r="I585" s="130"/>
      <c r="J585" s="131"/>
    </row>
    <row r="586" spans="1:10" ht="12.75">
      <c r="A586" s="129">
        <f t="shared" si="9"/>
        <v>584</v>
      </c>
      <c r="B586" s="130"/>
      <c r="C586" s="130"/>
      <c r="D586" s="130"/>
      <c r="E586" s="130"/>
      <c r="F586" s="130"/>
      <c r="G586" s="130"/>
      <c r="H586" s="130"/>
      <c r="I586" s="130"/>
      <c r="J586" s="131"/>
    </row>
    <row r="587" spans="1:10" ht="12.75">
      <c r="A587" s="129">
        <f t="shared" si="9"/>
        <v>585</v>
      </c>
      <c r="B587" s="130"/>
      <c r="C587" s="130"/>
      <c r="D587" s="130"/>
      <c r="E587" s="130"/>
      <c r="F587" s="130"/>
      <c r="G587" s="130"/>
      <c r="H587" s="130"/>
      <c r="I587" s="130"/>
      <c r="J587" s="131"/>
    </row>
    <row r="588" spans="1:10" ht="12.75">
      <c r="A588" s="129">
        <f t="shared" si="9"/>
        <v>586</v>
      </c>
      <c r="B588" s="130"/>
      <c r="C588" s="130"/>
      <c r="D588" s="130"/>
      <c r="E588" s="130"/>
      <c r="F588" s="130"/>
      <c r="G588" s="130"/>
      <c r="H588" s="130"/>
      <c r="I588" s="130"/>
      <c r="J588" s="131"/>
    </row>
    <row r="589" spans="1:10" ht="12.75">
      <c r="A589" s="129">
        <f t="shared" si="9"/>
        <v>587</v>
      </c>
      <c r="B589" s="130"/>
      <c r="C589" s="130"/>
      <c r="D589" s="130"/>
      <c r="E589" s="130"/>
      <c r="F589" s="130"/>
      <c r="G589" s="130"/>
      <c r="H589" s="130"/>
      <c r="I589" s="130"/>
      <c r="J589" s="131"/>
    </row>
    <row r="590" spans="1:10" ht="12.75">
      <c r="A590" s="129">
        <f t="shared" si="9"/>
        <v>588</v>
      </c>
      <c r="B590" s="130"/>
      <c r="C590" s="130"/>
      <c r="D590" s="130"/>
      <c r="E590" s="130"/>
      <c r="F590" s="130"/>
      <c r="G590" s="130"/>
      <c r="H590" s="130"/>
      <c r="I590" s="130"/>
      <c r="J590" s="131"/>
    </row>
    <row r="591" spans="1:10" ht="12.75">
      <c r="A591" s="129">
        <f t="shared" si="9"/>
        <v>589</v>
      </c>
      <c r="B591" s="130"/>
      <c r="C591" s="130"/>
      <c r="D591" s="130"/>
      <c r="E591" s="130"/>
      <c r="F591" s="130"/>
      <c r="G591" s="130"/>
      <c r="H591" s="130"/>
      <c r="I591" s="130"/>
      <c r="J591" s="131"/>
    </row>
    <row r="592" spans="1:10" ht="12.75">
      <c r="A592" s="129">
        <f t="shared" si="9"/>
        <v>590</v>
      </c>
      <c r="B592" s="130"/>
      <c r="C592" s="130"/>
      <c r="D592" s="130"/>
      <c r="E592" s="130"/>
      <c r="F592" s="130"/>
      <c r="G592" s="130"/>
      <c r="H592" s="130"/>
      <c r="I592" s="130"/>
      <c r="J592" s="131"/>
    </row>
    <row r="593" spans="1:10" ht="12.75">
      <c r="A593" s="129">
        <f t="shared" si="9"/>
        <v>591</v>
      </c>
      <c r="B593" s="130"/>
      <c r="C593" s="130"/>
      <c r="D593" s="130"/>
      <c r="E593" s="130"/>
      <c r="F593" s="130"/>
      <c r="G593" s="130"/>
      <c r="H593" s="130"/>
      <c r="I593" s="130"/>
      <c r="J593" s="131"/>
    </row>
    <row r="594" spans="1:10" ht="12.75">
      <c r="A594" s="129">
        <f t="shared" si="9"/>
        <v>592</v>
      </c>
      <c r="B594" s="130"/>
      <c r="C594" s="130"/>
      <c r="D594" s="130"/>
      <c r="E594" s="130"/>
      <c r="F594" s="130"/>
      <c r="G594" s="130"/>
      <c r="H594" s="130"/>
      <c r="I594" s="130"/>
      <c r="J594" s="131"/>
    </row>
    <row r="595" spans="1:10" ht="12.75">
      <c r="A595" s="129">
        <f t="shared" si="9"/>
        <v>593</v>
      </c>
      <c r="B595" s="130"/>
      <c r="C595" s="130"/>
      <c r="D595" s="130"/>
      <c r="E595" s="130"/>
      <c r="F595" s="130"/>
      <c r="G595" s="130"/>
      <c r="H595" s="130"/>
      <c r="I595" s="130"/>
      <c r="J595" s="131"/>
    </row>
    <row r="596" spans="1:10" ht="12.75">
      <c r="A596" s="129">
        <f t="shared" si="9"/>
        <v>594</v>
      </c>
      <c r="B596" s="130"/>
      <c r="C596" s="130"/>
      <c r="D596" s="130"/>
      <c r="E596" s="130"/>
      <c r="F596" s="130"/>
      <c r="G596" s="130"/>
      <c r="H596" s="130"/>
      <c r="I596" s="130"/>
      <c r="J596" s="131"/>
    </row>
    <row r="597" spans="1:10" ht="12.75">
      <c r="A597" s="129">
        <f t="shared" si="9"/>
        <v>595</v>
      </c>
      <c r="B597" s="130"/>
      <c r="C597" s="130"/>
      <c r="D597" s="130"/>
      <c r="E597" s="130"/>
      <c r="F597" s="130"/>
      <c r="G597" s="130"/>
      <c r="H597" s="130"/>
      <c r="I597" s="130"/>
      <c r="J597" s="131"/>
    </row>
    <row r="598" spans="1:10" ht="12.75">
      <c r="A598" s="129">
        <f t="shared" si="9"/>
        <v>596</v>
      </c>
      <c r="B598" s="130"/>
      <c r="C598" s="130"/>
      <c r="D598" s="130"/>
      <c r="E598" s="130"/>
      <c r="F598" s="130"/>
      <c r="G598" s="130"/>
      <c r="H598" s="130"/>
      <c r="I598" s="130"/>
      <c r="J598" s="131"/>
    </row>
    <row r="599" spans="1:10" ht="12.75">
      <c r="A599" s="129">
        <f t="shared" si="9"/>
        <v>597</v>
      </c>
      <c r="B599" s="130"/>
      <c r="C599" s="130"/>
      <c r="D599" s="130"/>
      <c r="E599" s="130"/>
      <c r="F599" s="130"/>
      <c r="G599" s="130"/>
      <c r="H599" s="130"/>
      <c r="I599" s="130"/>
      <c r="J599" s="131"/>
    </row>
    <row r="600" spans="1:10" ht="12.75">
      <c r="A600" s="129">
        <f t="shared" si="9"/>
        <v>598</v>
      </c>
      <c r="B600" s="130"/>
      <c r="C600" s="130"/>
      <c r="D600" s="130"/>
      <c r="E600" s="130"/>
      <c r="F600" s="130"/>
      <c r="G600" s="130"/>
      <c r="H600" s="130"/>
      <c r="I600" s="130"/>
      <c r="J600" s="131"/>
    </row>
    <row r="601" spans="1:10" ht="12.75">
      <c r="A601" s="129">
        <f t="shared" si="9"/>
        <v>599</v>
      </c>
      <c r="B601" s="130"/>
      <c r="C601" s="130"/>
      <c r="D601" s="130"/>
      <c r="E601" s="130"/>
      <c r="F601" s="130"/>
      <c r="G601" s="130"/>
      <c r="H601" s="130"/>
      <c r="I601" s="130"/>
      <c r="J601" s="131"/>
    </row>
    <row r="602" spans="1:10" ht="12.75">
      <c r="A602" s="129">
        <f t="shared" si="9"/>
        <v>600</v>
      </c>
      <c r="B602" s="130"/>
      <c r="C602" s="130"/>
      <c r="D602" s="130"/>
      <c r="E602" s="130"/>
      <c r="F602" s="130"/>
      <c r="G602" s="130"/>
      <c r="H602" s="130"/>
      <c r="I602" s="130"/>
      <c r="J602" s="131"/>
    </row>
    <row r="603" spans="1:10" ht="12.75">
      <c r="A603" s="129">
        <f t="shared" si="9"/>
        <v>601</v>
      </c>
      <c r="B603" s="130"/>
      <c r="C603" s="130"/>
      <c r="D603" s="130"/>
      <c r="E603" s="130"/>
      <c r="F603" s="130"/>
      <c r="G603" s="130"/>
      <c r="H603" s="130"/>
      <c r="I603" s="130"/>
      <c r="J603" s="131"/>
    </row>
    <row r="604" spans="1:10" ht="12.75">
      <c r="A604" s="129">
        <f t="shared" si="9"/>
        <v>602</v>
      </c>
      <c r="B604" s="130"/>
      <c r="C604" s="130"/>
      <c r="D604" s="130"/>
      <c r="E604" s="130"/>
      <c r="F604" s="130"/>
      <c r="G604" s="130"/>
      <c r="H604" s="130"/>
      <c r="I604" s="130"/>
      <c r="J604" s="131"/>
    </row>
    <row r="605" spans="1:10" ht="12.75">
      <c r="A605" s="129">
        <f t="shared" si="9"/>
        <v>603</v>
      </c>
      <c r="B605" s="130"/>
      <c r="C605" s="130"/>
      <c r="D605" s="130"/>
      <c r="E605" s="130"/>
      <c r="F605" s="130"/>
      <c r="G605" s="130"/>
      <c r="H605" s="130"/>
      <c r="I605" s="130"/>
      <c r="J605" s="131"/>
    </row>
    <row r="606" spans="1:10" ht="12.75">
      <c r="A606" s="129">
        <f t="shared" si="9"/>
        <v>604</v>
      </c>
      <c r="B606" s="130"/>
      <c r="C606" s="130"/>
      <c r="D606" s="130"/>
      <c r="E606" s="130"/>
      <c r="F606" s="130"/>
      <c r="G606" s="130"/>
      <c r="H606" s="130"/>
      <c r="I606" s="130"/>
      <c r="J606" s="131"/>
    </row>
    <row r="607" spans="1:10" ht="12.75">
      <c r="A607" s="129">
        <f t="shared" si="9"/>
        <v>605</v>
      </c>
      <c r="B607" s="130"/>
      <c r="C607" s="130"/>
      <c r="D607" s="130"/>
      <c r="E607" s="130"/>
      <c r="F607" s="130"/>
      <c r="G607" s="130"/>
      <c r="H607" s="130"/>
      <c r="I607" s="130"/>
      <c r="J607" s="131"/>
    </row>
    <row r="608" spans="1:10" ht="12.75">
      <c r="A608" s="129">
        <f t="shared" si="9"/>
        <v>606</v>
      </c>
      <c r="B608" s="130"/>
      <c r="C608" s="130"/>
      <c r="D608" s="130"/>
      <c r="E608" s="130"/>
      <c r="F608" s="130"/>
      <c r="G608" s="130"/>
      <c r="H608" s="130"/>
      <c r="I608" s="130"/>
      <c r="J608" s="131"/>
    </row>
    <row r="609" spans="1:10" ht="12.75">
      <c r="A609" s="129">
        <f t="shared" si="9"/>
        <v>607</v>
      </c>
      <c r="B609" s="130"/>
      <c r="C609" s="130"/>
      <c r="D609" s="130"/>
      <c r="E609" s="130"/>
      <c r="F609" s="130"/>
      <c r="G609" s="130"/>
      <c r="H609" s="130"/>
      <c r="I609" s="130"/>
      <c r="J609" s="131"/>
    </row>
    <row r="610" spans="1:10" ht="12.75">
      <c r="A610" s="129">
        <f t="shared" si="9"/>
        <v>608</v>
      </c>
      <c r="B610" s="130"/>
      <c r="C610" s="130"/>
      <c r="D610" s="130"/>
      <c r="E610" s="130"/>
      <c r="F610" s="130"/>
      <c r="G610" s="130"/>
      <c r="H610" s="130"/>
      <c r="I610" s="130"/>
      <c r="J610" s="131"/>
    </row>
    <row r="611" spans="1:10" ht="12.75">
      <c r="A611" s="129">
        <f t="shared" si="9"/>
        <v>609</v>
      </c>
      <c r="B611" s="130"/>
      <c r="C611" s="130"/>
      <c r="D611" s="130"/>
      <c r="E611" s="130"/>
      <c r="F611" s="130"/>
      <c r="G611" s="130"/>
      <c r="H611" s="130"/>
      <c r="I611" s="130"/>
      <c r="J611" s="131"/>
    </row>
    <row r="612" spans="1:10" ht="12.75">
      <c r="A612" s="129">
        <f t="shared" si="9"/>
        <v>610</v>
      </c>
      <c r="B612" s="130"/>
      <c r="C612" s="130"/>
      <c r="D612" s="130"/>
      <c r="E612" s="130"/>
      <c r="F612" s="130"/>
      <c r="G612" s="130"/>
      <c r="H612" s="130"/>
      <c r="I612" s="130"/>
      <c r="J612" s="131"/>
    </row>
    <row r="613" spans="1:10" ht="12.75">
      <c r="A613" s="129">
        <f t="shared" si="9"/>
        <v>611</v>
      </c>
      <c r="B613" s="130"/>
      <c r="C613" s="130"/>
      <c r="D613" s="130"/>
      <c r="E613" s="130"/>
      <c r="F613" s="130"/>
      <c r="G613" s="130"/>
      <c r="H613" s="130"/>
      <c r="I613" s="130"/>
      <c r="J613" s="131"/>
    </row>
    <row r="614" spans="1:10" ht="12.75">
      <c r="A614" s="129">
        <f t="shared" si="9"/>
        <v>612</v>
      </c>
      <c r="B614" s="130"/>
      <c r="C614" s="130"/>
      <c r="D614" s="130"/>
      <c r="E614" s="130"/>
      <c r="F614" s="130"/>
      <c r="G614" s="130"/>
      <c r="H614" s="130"/>
      <c r="I614" s="130"/>
      <c r="J614" s="131"/>
    </row>
    <row r="615" spans="1:10" ht="12.75">
      <c r="A615" s="129">
        <f t="shared" si="9"/>
        <v>613</v>
      </c>
      <c r="B615" s="130"/>
      <c r="C615" s="130"/>
      <c r="D615" s="130"/>
      <c r="E615" s="130"/>
      <c r="F615" s="130"/>
      <c r="G615" s="130"/>
      <c r="H615" s="130"/>
      <c r="I615" s="130"/>
      <c r="J615" s="131"/>
    </row>
    <row r="616" spans="1:10" ht="12.75">
      <c r="A616" s="129">
        <f t="shared" si="9"/>
        <v>614</v>
      </c>
      <c r="B616" s="130"/>
      <c r="C616" s="130"/>
      <c r="D616" s="130"/>
      <c r="E616" s="130"/>
      <c r="F616" s="130"/>
      <c r="G616" s="130"/>
      <c r="H616" s="130"/>
      <c r="I616" s="130"/>
      <c r="J616" s="131"/>
    </row>
    <row r="617" spans="1:10" ht="12.75">
      <c r="A617" s="129">
        <f t="shared" si="9"/>
        <v>615</v>
      </c>
      <c r="B617" s="130"/>
      <c r="C617" s="130"/>
      <c r="D617" s="130"/>
      <c r="E617" s="130"/>
      <c r="F617" s="130"/>
      <c r="G617" s="130"/>
      <c r="H617" s="130"/>
      <c r="I617" s="130"/>
      <c r="J617" s="131"/>
    </row>
    <row r="618" spans="1:10" ht="12.75">
      <c r="A618" s="129">
        <f t="shared" si="9"/>
        <v>616</v>
      </c>
      <c r="B618" s="130"/>
      <c r="C618" s="130"/>
      <c r="D618" s="130"/>
      <c r="E618" s="130"/>
      <c r="F618" s="130"/>
      <c r="G618" s="130"/>
      <c r="H618" s="130"/>
      <c r="I618" s="130"/>
      <c r="J618" s="131"/>
    </row>
    <row r="619" spans="1:10" ht="12.75">
      <c r="A619" s="129">
        <f t="shared" si="9"/>
        <v>617</v>
      </c>
      <c r="B619" s="130"/>
      <c r="C619" s="130"/>
      <c r="D619" s="130"/>
      <c r="E619" s="130"/>
      <c r="F619" s="130"/>
      <c r="G619" s="130"/>
      <c r="H619" s="130"/>
      <c r="I619" s="130"/>
      <c r="J619" s="131"/>
    </row>
    <row r="620" spans="1:10" ht="12.75">
      <c r="A620" s="129">
        <f t="shared" si="9"/>
        <v>618</v>
      </c>
      <c r="B620" s="130"/>
      <c r="C620" s="130"/>
      <c r="D620" s="130"/>
      <c r="E620" s="130"/>
      <c r="F620" s="130"/>
      <c r="G620" s="130"/>
      <c r="H620" s="130"/>
      <c r="I620" s="130"/>
      <c r="J620" s="131"/>
    </row>
    <row r="621" spans="1:10" ht="12.75">
      <c r="A621" s="129">
        <f t="shared" si="9"/>
        <v>619</v>
      </c>
      <c r="B621" s="130"/>
      <c r="C621" s="130"/>
      <c r="D621" s="130"/>
      <c r="E621" s="130"/>
      <c r="F621" s="130"/>
      <c r="G621" s="130"/>
      <c r="H621" s="130"/>
      <c r="I621" s="130"/>
      <c r="J621" s="131"/>
    </row>
    <row r="622" spans="1:10" ht="12.75">
      <c r="A622" s="129">
        <f t="shared" si="9"/>
        <v>620</v>
      </c>
      <c r="B622" s="130"/>
      <c r="C622" s="130"/>
      <c r="D622" s="130"/>
      <c r="E622" s="130"/>
      <c r="F622" s="130"/>
      <c r="G622" s="130"/>
      <c r="H622" s="130"/>
      <c r="I622" s="130"/>
      <c r="J622" s="131"/>
    </row>
    <row r="623" spans="1:10" ht="12.75">
      <c r="A623" s="129">
        <f t="shared" si="9"/>
        <v>621</v>
      </c>
      <c r="B623" s="130"/>
      <c r="C623" s="130"/>
      <c r="D623" s="130"/>
      <c r="E623" s="130"/>
      <c r="F623" s="130"/>
      <c r="G623" s="130"/>
      <c r="H623" s="130"/>
      <c r="I623" s="130"/>
      <c r="J623" s="131"/>
    </row>
    <row r="624" spans="1:10" ht="12.75">
      <c r="A624" s="129">
        <f t="shared" si="9"/>
        <v>622</v>
      </c>
      <c r="B624" s="130"/>
      <c r="C624" s="130"/>
      <c r="D624" s="130"/>
      <c r="E624" s="130"/>
      <c r="F624" s="130"/>
      <c r="G624" s="130"/>
      <c r="H624" s="130"/>
      <c r="I624" s="130"/>
      <c r="J624" s="131"/>
    </row>
    <row r="625" spans="1:10" ht="12.75">
      <c r="A625" s="129">
        <f t="shared" si="9"/>
        <v>623</v>
      </c>
      <c r="B625" s="130"/>
      <c r="C625" s="130"/>
      <c r="D625" s="130"/>
      <c r="E625" s="130"/>
      <c r="F625" s="130"/>
      <c r="G625" s="130"/>
      <c r="H625" s="130"/>
      <c r="I625" s="130"/>
      <c r="J625" s="131"/>
    </row>
    <row r="626" spans="1:10" ht="12.75">
      <c r="A626" s="129">
        <f t="shared" si="9"/>
        <v>624</v>
      </c>
      <c r="B626" s="130"/>
      <c r="C626" s="130"/>
      <c r="D626" s="130"/>
      <c r="E626" s="130"/>
      <c r="F626" s="130"/>
      <c r="G626" s="130"/>
      <c r="H626" s="130"/>
      <c r="I626" s="130"/>
      <c r="J626" s="131"/>
    </row>
    <row r="627" spans="1:10" ht="12.75">
      <c r="A627" s="129">
        <f t="shared" si="9"/>
        <v>625</v>
      </c>
      <c r="B627" s="130"/>
      <c r="C627" s="130"/>
      <c r="D627" s="130"/>
      <c r="E627" s="130"/>
      <c r="F627" s="130"/>
      <c r="G627" s="130"/>
      <c r="H627" s="130"/>
      <c r="I627" s="130"/>
      <c r="J627" s="131"/>
    </row>
    <row r="628" spans="1:10" ht="12.75">
      <c r="A628" s="129">
        <f t="shared" si="9"/>
        <v>626</v>
      </c>
      <c r="B628" s="130"/>
      <c r="C628" s="130"/>
      <c r="D628" s="130"/>
      <c r="E628" s="130"/>
      <c r="F628" s="130"/>
      <c r="G628" s="130"/>
      <c r="H628" s="130"/>
      <c r="I628" s="130"/>
      <c r="J628" s="131"/>
    </row>
    <row r="629" spans="1:10" ht="12.75">
      <c r="A629" s="129">
        <f t="shared" si="9"/>
        <v>627</v>
      </c>
      <c r="B629" s="130"/>
      <c r="C629" s="130"/>
      <c r="D629" s="130"/>
      <c r="E629" s="130"/>
      <c r="F629" s="130"/>
      <c r="G629" s="130"/>
      <c r="H629" s="130"/>
      <c r="I629" s="130"/>
      <c r="J629" s="131"/>
    </row>
    <row r="630" spans="1:10" ht="12.75">
      <c r="A630" s="129">
        <f t="shared" si="9"/>
        <v>628</v>
      </c>
      <c r="B630" s="130"/>
      <c r="C630" s="130"/>
      <c r="D630" s="130"/>
      <c r="E630" s="130"/>
      <c r="F630" s="130"/>
      <c r="G630" s="130"/>
      <c r="H630" s="130"/>
      <c r="I630" s="130"/>
      <c r="J630" s="131"/>
    </row>
    <row r="631" spans="1:10" ht="12.75">
      <c r="A631" s="129">
        <f t="shared" si="9"/>
        <v>629</v>
      </c>
      <c r="B631" s="130"/>
      <c r="C631" s="130"/>
      <c r="D631" s="130"/>
      <c r="E631" s="130"/>
      <c r="F631" s="130"/>
      <c r="G631" s="130"/>
      <c r="H631" s="130"/>
      <c r="I631" s="130"/>
      <c r="J631" s="131"/>
    </row>
    <row r="632" spans="1:10" ht="12.75">
      <c r="A632" s="129">
        <f t="shared" si="9"/>
        <v>630</v>
      </c>
      <c r="B632" s="130"/>
      <c r="C632" s="130"/>
      <c r="D632" s="130"/>
      <c r="E632" s="130"/>
      <c r="F632" s="130"/>
      <c r="G632" s="130"/>
      <c r="H632" s="130"/>
      <c r="I632" s="130"/>
      <c r="J632" s="131"/>
    </row>
    <row r="633" spans="1:10" ht="12.75">
      <c r="A633" s="129">
        <f t="shared" si="9"/>
        <v>631</v>
      </c>
      <c r="B633" s="130"/>
      <c r="C633" s="130"/>
      <c r="D633" s="130"/>
      <c r="E633" s="130"/>
      <c r="F633" s="130"/>
      <c r="G633" s="130"/>
      <c r="H633" s="130"/>
      <c r="I633" s="130"/>
      <c r="J633" s="131"/>
    </row>
    <row r="634" spans="1:10" ht="12.75">
      <c r="A634" s="129">
        <f t="shared" si="9"/>
        <v>632</v>
      </c>
      <c r="B634" s="130"/>
      <c r="C634" s="130"/>
      <c r="D634" s="130"/>
      <c r="E634" s="130"/>
      <c r="F634" s="130"/>
      <c r="G634" s="130"/>
      <c r="H634" s="130"/>
      <c r="I634" s="130"/>
      <c r="J634" s="131"/>
    </row>
    <row r="635" spans="1:10" ht="12.75">
      <c r="A635" s="129">
        <f t="shared" si="9"/>
        <v>633</v>
      </c>
      <c r="B635" s="130"/>
      <c r="C635" s="130"/>
      <c r="D635" s="130"/>
      <c r="E635" s="130"/>
      <c r="F635" s="130"/>
      <c r="G635" s="130"/>
      <c r="H635" s="130"/>
      <c r="I635" s="130"/>
      <c r="J635" s="131"/>
    </row>
    <row r="636" spans="1:10" ht="12.75">
      <c r="A636" s="129">
        <f t="shared" si="9"/>
        <v>634</v>
      </c>
      <c r="B636" s="130"/>
      <c r="C636" s="130"/>
      <c r="D636" s="130"/>
      <c r="E636" s="130"/>
      <c r="F636" s="130"/>
      <c r="G636" s="130"/>
      <c r="H636" s="130"/>
      <c r="I636" s="130"/>
      <c r="J636" s="131"/>
    </row>
    <row r="637" spans="1:10" ht="12.75">
      <c r="A637" s="129">
        <f t="shared" si="9"/>
        <v>635</v>
      </c>
      <c r="B637" s="130"/>
      <c r="C637" s="130"/>
      <c r="D637" s="130"/>
      <c r="E637" s="130"/>
      <c r="F637" s="130"/>
      <c r="G637" s="130"/>
      <c r="H637" s="130"/>
      <c r="I637" s="130"/>
      <c r="J637" s="131"/>
    </row>
    <row r="638" spans="1:10" ht="12.75">
      <c r="A638" s="129">
        <f t="shared" si="9"/>
        <v>636</v>
      </c>
      <c r="B638" s="130"/>
      <c r="C638" s="130"/>
      <c r="D638" s="130"/>
      <c r="E638" s="130"/>
      <c r="F638" s="130"/>
      <c r="G638" s="130"/>
      <c r="H638" s="130"/>
      <c r="I638" s="130"/>
      <c r="J638" s="131"/>
    </row>
    <row r="639" spans="1:10" ht="12.75">
      <c r="A639" s="129">
        <f t="shared" si="9"/>
        <v>637</v>
      </c>
      <c r="B639" s="130"/>
      <c r="C639" s="130"/>
      <c r="D639" s="130"/>
      <c r="E639" s="130"/>
      <c r="F639" s="130"/>
      <c r="G639" s="130"/>
      <c r="H639" s="130"/>
      <c r="I639" s="130"/>
      <c r="J639" s="131"/>
    </row>
    <row r="640" spans="1:10" ht="12.75">
      <c r="A640" s="129">
        <f t="shared" si="9"/>
        <v>638</v>
      </c>
      <c r="B640" s="130"/>
      <c r="C640" s="130"/>
      <c r="D640" s="130"/>
      <c r="E640" s="130"/>
      <c r="F640" s="130"/>
      <c r="G640" s="130"/>
      <c r="H640" s="130"/>
      <c r="I640" s="130"/>
      <c r="J640" s="131"/>
    </row>
    <row r="641" spans="1:10" ht="12.75">
      <c r="A641" s="129">
        <f t="shared" si="9"/>
        <v>639</v>
      </c>
      <c r="B641" s="130"/>
      <c r="C641" s="130"/>
      <c r="D641" s="130"/>
      <c r="E641" s="130"/>
      <c r="F641" s="130"/>
      <c r="G641" s="130"/>
      <c r="H641" s="130"/>
      <c r="I641" s="130"/>
      <c r="J641" s="131"/>
    </row>
    <row r="642" spans="1:10" ht="12.75">
      <c r="A642" s="129">
        <f t="shared" si="9"/>
        <v>640</v>
      </c>
      <c r="B642" s="130"/>
      <c r="C642" s="130"/>
      <c r="D642" s="130"/>
      <c r="E642" s="130"/>
      <c r="F642" s="130"/>
      <c r="G642" s="130"/>
      <c r="H642" s="130"/>
      <c r="I642" s="130"/>
      <c r="J642" s="131"/>
    </row>
    <row r="643" spans="1:10" ht="12.75">
      <c r="A643" s="129">
        <f t="shared" si="9"/>
        <v>641</v>
      </c>
      <c r="B643" s="130"/>
      <c r="C643" s="130"/>
      <c r="D643" s="130"/>
      <c r="E643" s="130"/>
      <c r="F643" s="130"/>
      <c r="G643" s="130"/>
      <c r="H643" s="130"/>
      <c r="I643" s="130"/>
      <c r="J643" s="131"/>
    </row>
    <row r="644" spans="1:10" ht="12.75">
      <c r="A644" s="129">
        <f aca="true" t="shared" si="10" ref="A644:A707">SUM(A643,1)</f>
        <v>642</v>
      </c>
      <c r="B644" s="130"/>
      <c r="C644" s="130"/>
      <c r="D644" s="130"/>
      <c r="E644" s="130"/>
      <c r="F644" s="130"/>
      <c r="G644" s="130"/>
      <c r="H644" s="130"/>
      <c r="I644" s="130"/>
      <c r="J644" s="131"/>
    </row>
    <row r="645" spans="1:10" ht="12.75">
      <c r="A645" s="129">
        <f t="shared" si="10"/>
        <v>643</v>
      </c>
      <c r="B645" s="130"/>
      <c r="C645" s="130"/>
      <c r="D645" s="130"/>
      <c r="E645" s="130"/>
      <c r="F645" s="130"/>
      <c r="G645" s="130"/>
      <c r="H645" s="130"/>
      <c r="I645" s="130"/>
      <c r="J645" s="131"/>
    </row>
    <row r="646" spans="1:10" ht="12.75">
      <c r="A646" s="129">
        <f t="shared" si="10"/>
        <v>644</v>
      </c>
      <c r="B646" s="130"/>
      <c r="C646" s="130"/>
      <c r="D646" s="130"/>
      <c r="E646" s="130"/>
      <c r="F646" s="130"/>
      <c r="G646" s="130"/>
      <c r="H646" s="130"/>
      <c r="I646" s="130"/>
      <c r="J646" s="131"/>
    </row>
    <row r="647" spans="1:10" ht="12.75">
      <c r="A647" s="129">
        <f t="shared" si="10"/>
        <v>645</v>
      </c>
      <c r="B647" s="130"/>
      <c r="C647" s="130"/>
      <c r="D647" s="130"/>
      <c r="E647" s="130"/>
      <c r="F647" s="130"/>
      <c r="G647" s="130"/>
      <c r="H647" s="130"/>
      <c r="I647" s="130"/>
      <c r="J647" s="131"/>
    </row>
    <row r="648" spans="1:10" ht="12.75">
      <c r="A648" s="129">
        <f t="shared" si="10"/>
        <v>646</v>
      </c>
      <c r="B648" s="130"/>
      <c r="C648" s="130"/>
      <c r="D648" s="130"/>
      <c r="E648" s="130"/>
      <c r="F648" s="130"/>
      <c r="G648" s="130"/>
      <c r="H648" s="130"/>
      <c r="I648" s="130"/>
      <c r="J648" s="131"/>
    </row>
    <row r="649" spans="1:10" ht="12.75">
      <c r="A649" s="129">
        <f t="shared" si="10"/>
        <v>647</v>
      </c>
      <c r="B649" s="130"/>
      <c r="C649" s="130"/>
      <c r="D649" s="130"/>
      <c r="E649" s="130"/>
      <c r="F649" s="130"/>
      <c r="G649" s="130"/>
      <c r="H649" s="130"/>
      <c r="I649" s="130"/>
      <c r="J649" s="131"/>
    </row>
    <row r="650" spans="1:10" ht="12.75">
      <c r="A650" s="129">
        <f t="shared" si="10"/>
        <v>648</v>
      </c>
      <c r="B650" s="130"/>
      <c r="C650" s="130"/>
      <c r="D650" s="130"/>
      <c r="E650" s="130"/>
      <c r="F650" s="130"/>
      <c r="G650" s="130"/>
      <c r="H650" s="130"/>
      <c r="I650" s="130"/>
      <c r="J650" s="131"/>
    </row>
    <row r="651" spans="1:10" ht="12.75">
      <c r="A651" s="129">
        <f t="shared" si="10"/>
        <v>649</v>
      </c>
      <c r="B651" s="130"/>
      <c r="C651" s="130"/>
      <c r="D651" s="130"/>
      <c r="E651" s="130"/>
      <c r="F651" s="130"/>
      <c r="G651" s="130"/>
      <c r="H651" s="130"/>
      <c r="I651" s="130"/>
      <c r="J651" s="131"/>
    </row>
    <row r="652" spans="1:10" ht="12.75">
      <c r="A652" s="129">
        <f t="shared" si="10"/>
        <v>650</v>
      </c>
      <c r="B652" s="130"/>
      <c r="C652" s="130"/>
      <c r="D652" s="130"/>
      <c r="E652" s="130"/>
      <c r="F652" s="130"/>
      <c r="G652" s="130"/>
      <c r="H652" s="130"/>
      <c r="I652" s="130"/>
      <c r="J652" s="131"/>
    </row>
    <row r="653" spans="1:10" ht="12.75">
      <c r="A653" s="129">
        <f t="shared" si="10"/>
        <v>651</v>
      </c>
      <c r="B653" s="130"/>
      <c r="C653" s="130"/>
      <c r="D653" s="130"/>
      <c r="E653" s="130"/>
      <c r="F653" s="130"/>
      <c r="G653" s="130"/>
      <c r="H653" s="130"/>
      <c r="I653" s="130"/>
      <c r="J653" s="131"/>
    </row>
    <row r="654" spans="1:10" ht="12.75">
      <c r="A654" s="129">
        <f t="shared" si="10"/>
        <v>652</v>
      </c>
      <c r="B654" s="130"/>
      <c r="C654" s="130"/>
      <c r="D654" s="130"/>
      <c r="E654" s="130"/>
      <c r="F654" s="130"/>
      <c r="G654" s="130"/>
      <c r="H654" s="130"/>
      <c r="I654" s="130"/>
      <c r="J654" s="131"/>
    </row>
    <row r="655" spans="1:10" ht="12.75">
      <c r="A655" s="129">
        <f t="shared" si="10"/>
        <v>653</v>
      </c>
      <c r="B655" s="130"/>
      <c r="C655" s="130"/>
      <c r="D655" s="130"/>
      <c r="E655" s="130"/>
      <c r="F655" s="130"/>
      <c r="G655" s="130"/>
      <c r="H655" s="130"/>
      <c r="I655" s="130"/>
      <c r="J655" s="131"/>
    </row>
    <row r="656" spans="1:10" ht="12.75">
      <c r="A656" s="129">
        <f t="shared" si="10"/>
        <v>654</v>
      </c>
      <c r="B656" s="130"/>
      <c r="C656" s="130"/>
      <c r="D656" s="130"/>
      <c r="E656" s="130"/>
      <c r="F656" s="130"/>
      <c r="G656" s="130"/>
      <c r="H656" s="130"/>
      <c r="I656" s="130"/>
      <c r="J656" s="131"/>
    </row>
    <row r="657" spans="1:10" ht="12.75">
      <c r="A657" s="129">
        <f t="shared" si="10"/>
        <v>655</v>
      </c>
      <c r="B657" s="130"/>
      <c r="C657" s="130"/>
      <c r="D657" s="130"/>
      <c r="E657" s="130"/>
      <c r="F657" s="130"/>
      <c r="G657" s="130"/>
      <c r="H657" s="130"/>
      <c r="I657" s="130"/>
      <c r="J657" s="131"/>
    </row>
    <row r="658" spans="1:10" ht="12.75">
      <c r="A658" s="129">
        <f t="shared" si="10"/>
        <v>656</v>
      </c>
      <c r="B658" s="130"/>
      <c r="C658" s="130"/>
      <c r="D658" s="130"/>
      <c r="E658" s="130"/>
      <c r="F658" s="130"/>
      <c r="G658" s="130"/>
      <c r="H658" s="130"/>
      <c r="I658" s="130"/>
      <c r="J658" s="131"/>
    </row>
    <row r="659" spans="1:10" ht="12.75">
      <c r="A659" s="129">
        <f t="shared" si="10"/>
        <v>657</v>
      </c>
      <c r="B659" s="130"/>
      <c r="C659" s="130"/>
      <c r="D659" s="130"/>
      <c r="E659" s="130"/>
      <c r="F659" s="130"/>
      <c r="G659" s="130"/>
      <c r="H659" s="130"/>
      <c r="I659" s="130"/>
      <c r="J659" s="131"/>
    </row>
    <row r="660" spans="1:10" ht="12.75">
      <c r="A660" s="129">
        <f t="shared" si="10"/>
        <v>658</v>
      </c>
      <c r="B660" s="130"/>
      <c r="C660" s="130"/>
      <c r="D660" s="130"/>
      <c r="E660" s="130"/>
      <c r="F660" s="130"/>
      <c r="G660" s="130"/>
      <c r="H660" s="130"/>
      <c r="I660" s="130"/>
      <c r="J660" s="131"/>
    </row>
    <row r="661" spans="1:10" ht="12.75">
      <c r="A661" s="129">
        <f t="shared" si="10"/>
        <v>659</v>
      </c>
      <c r="B661" s="130"/>
      <c r="C661" s="130"/>
      <c r="D661" s="130"/>
      <c r="E661" s="130"/>
      <c r="F661" s="130"/>
      <c r="G661" s="130"/>
      <c r="H661" s="130"/>
      <c r="I661" s="130"/>
      <c r="J661" s="131"/>
    </row>
    <row r="662" spans="1:10" ht="12.75">
      <c r="A662" s="129">
        <f t="shared" si="10"/>
        <v>660</v>
      </c>
      <c r="B662" s="130"/>
      <c r="C662" s="130"/>
      <c r="D662" s="130"/>
      <c r="E662" s="130"/>
      <c r="F662" s="130"/>
      <c r="G662" s="130"/>
      <c r="H662" s="130"/>
      <c r="I662" s="130"/>
      <c r="J662" s="131"/>
    </row>
    <row r="663" spans="1:10" ht="12.75">
      <c r="A663" s="129">
        <f t="shared" si="10"/>
        <v>661</v>
      </c>
      <c r="B663" s="130"/>
      <c r="C663" s="130"/>
      <c r="D663" s="130"/>
      <c r="E663" s="130"/>
      <c r="F663" s="130"/>
      <c r="G663" s="130"/>
      <c r="H663" s="130"/>
      <c r="I663" s="130"/>
      <c r="J663" s="131"/>
    </row>
    <row r="664" spans="1:10" ht="12.75">
      <c r="A664" s="129">
        <f t="shared" si="10"/>
        <v>662</v>
      </c>
      <c r="B664" s="130"/>
      <c r="C664" s="130"/>
      <c r="D664" s="130"/>
      <c r="E664" s="130"/>
      <c r="F664" s="130"/>
      <c r="G664" s="130"/>
      <c r="H664" s="130"/>
      <c r="I664" s="130"/>
      <c r="J664" s="131"/>
    </row>
    <row r="665" spans="1:10" ht="12.75">
      <c r="A665" s="129">
        <f t="shared" si="10"/>
        <v>663</v>
      </c>
      <c r="B665" s="130"/>
      <c r="C665" s="130"/>
      <c r="D665" s="130"/>
      <c r="E665" s="130"/>
      <c r="F665" s="130"/>
      <c r="G665" s="130"/>
      <c r="H665" s="130"/>
      <c r="I665" s="130"/>
      <c r="J665" s="131"/>
    </row>
    <row r="666" spans="1:10" ht="12.75">
      <c r="A666" s="129">
        <f t="shared" si="10"/>
        <v>664</v>
      </c>
      <c r="B666" s="130"/>
      <c r="C666" s="130"/>
      <c r="D666" s="130"/>
      <c r="E666" s="130"/>
      <c r="F666" s="130"/>
      <c r="G666" s="130"/>
      <c r="H666" s="130"/>
      <c r="I666" s="130"/>
      <c r="J666" s="131"/>
    </row>
    <row r="667" spans="1:10" ht="12.75">
      <c r="A667" s="129">
        <f t="shared" si="10"/>
        <v>665</v>
      </c>
      <c r="B667" s="130"/>
      <c r="C667" s="130"/>
      <c r="D667" s="130"/>
      <c r="E667" s="130"/>
      <c r="F667" s="130"/>
      <c r="G667" s="130"/>
      <c r="H667" s="130"/>
      <c r="I667" s="130"/>
      <c r="J667" s="131"/>
    </row>
    <row r="668" spans="1:10" ht="12.75">
      <c r="A668" s="129">
        <f t="shared" si="10"/>
        <v>666</v>
      </c>
      <c r="B668" s="130"/>
      <c r="C668" s="130"/>
      <c r="D668" s="130"/>
      <c r="E668" s="130"/>
      <c r="F668" s="130"/>
      <c r="G668" s="130"/>
      <c r="H668" s="130"/>
      <c r="I668" s="130"/>
      <c r="J668" s="131"/>
    </row>
    <row r="669" spans="1:10" ht="12.75">
      <c r="A669" s="129">
        <f t="shared" si="10"/>
        <v>667</v>
      </c>
      <c r="B669" s="130"/>
      <c r="C669" s="130"/>
      <c r="D669" s="130"/>
      <c r="E669" s="130"/>
      <c r="F669" s="130"/>
      <c r="G669" s="130"/>
      <c r="H669" s="130"/>
      <c r="I669" s="130"/>
      <c r="J669" s="131"/>
    </row>
    <row r="670" spans="1:10" ht="12.75">
      <c r="A670" s="129">
        <f t="shared" si="10"/>
        <v>668</v>
      </c>
      <c r="B670" s="130"/>
      <c r="C670" s="130"/>
      <c r="D670" s="130"/>
      <c r="E670" s="130"/>
      <c r="F670" s="130"/>
      <c r="G670" s="130"/>
      <c r="H670" s="130"/>
      <c r="I670" s="130"/>
      <c r="J670" s="131"/>
    </row>
    <row r="671" spans="1:10" ht="12.75">
      <c r="A671" s="129">
        <f t="shared" si="10"/>
        <v>669</v>
      </c>
      <c r="B671" s="130"/>
      <c r="C671" s="130"/>
      <c r="D671" s="130"/>
      <c r="E671" s="130"/>
      <c r="F671" s="130"/>
      <c r="G671" s="130"/>
      <c r="H671" s="130"/>
      <c r="I671" s="130"/>
      <c r="J671" s="131"/>
    </row>
    <row r="672" spans="1:10" ht="12.75">
      <c r="A672" s="129">
        <f t="shared" si="10"/>
        <v>670</v>
      </c>
      <c r="B672" s="130"/>
      <c r="C672" s="130"/>
      <c r="D672" s="130"/>
      <c r="E672" s="130"/>
      <c r="F672" s="130"/>
      <c r="G672" s="130"/>
      <c r="H672" s="130"/>
      <c r="I672" s="130"/>
      <c r="J672" s="131"/>
    </row>
    <row r="673" spans="1:10" ht="12.75">
      <c r="A673" s="129">
        <f t="shared" si="10"/>
        <v>671</v>
      </c>
      <c r="B673" s="130"/>
      <c r="C673" s="130"/>
      <c r="D673" s="130"/>
      <c r="E673" s="130"/>
      <c r="F673" s="130"/>
      <c r="G673" s="130"/>
      <c r="H673" s="130"/>
      <c r="I673" s="130"/>
      <c r="J673" s="131"/>
    </row>
    <row r="674" spans="1:10" ht="12.75">
      <c r="A674" s="129">
        <f t="shared" si="10"/>
        <v>672</v>
      </c>
      <c r="B674" s="130"/>
      <c r="C674" s="130"/>
      <c r="D674" s="130"/>
      <c r="E674" s="130"/>
      <c r="F674" s="130"/>
      <c r="G674" s="130"/>
      <c r="H674" s="130"/>
      <c r="I674" s="130"/>
      <c r="J674" s="131"/>
    </row>
    <row r="675" spans="1:10" ht="12.75">
      <c r="A675" s="129">
        <f t="shared" si="10"/>
        <v>673</v>
      </c>
      <c r="B675" s="130"/>
      <c r="C675" s="130"/>
      <c r="D675" s="130"/>
      <c r="E675" s="130"/>
      <c r="F675" s="130"/>
      <c r="G675" s="130"/>
      <c r="H675" s="130"/>
      <c r="I675" s="130"/>
      <c r="J675" s="131"/>
    </row>
    <row r="676" spans="1:10" ht="12.75">
      <c r="A676" s="129">
        <f t="shared" si="10"/>
        <v>674</v>
      </c>
      <c r="B676" s="130"/>
      <c r="C676" s="130"/>
      <c r="D676" s="130"/>
      <c r="E676" s="130"/>
      <c r="F676" s="130"/>
      <c r="G676" s="130"/>
      <c r="H676" s="130"/>
      <c r="I676" s="130"/>
      <c r="J676" s="131"/>
    </row>
    <row r="677" spans="1:10" ht="12.75">
      <c r="A677" s="129">
        <f t="shared" si="10"/>
        <v>675</v>
      </c>
      <c r="B677" s="130"/>
      <c r="C677" s="130"/>
      <c r="D677" s="130"/>
      <c r="E677" s="130"/>
      <c r="F677" s="130"/>
      <c r="G677" s="130"/>
      <c r="H677" s="130"/>
      <c r="I677" s="130"/>
      <c r="J677" s="131"/>
    </row>
    <row r="678" spans="1:10" ht="12.75">
      <c r="A678" s="129">
        <f t="shared" si="10"/>
        <v>676</v>
      </c>
      <c r="B678" s="130"/>
      <c r="C678" s="130"/>
      <c r="D678" s="130"/>
      <c r="E678" s="130"/>
      <c r="F678" s="130"/>
      <c r="G678" s="130"/>
      <c r="H678" s="130"/>
      <c r="I678" s="130"/>
      <c r="J678" s="131"/>
    </row>
    <row r="679" spans="1:10" ht="12.75">
      <c r="A679" s="129">
        <f t="shared" si="10"/>
        <v>677</v>
      </c>
      <c r="B679" s="130"/>
      <c r="C679" s="130"/>
      <c r="D679" s="130"/>
      <c r="E679" s="130"/>
      <c r="F679" s="130"/>
      <c r="G679" s="130"/>
      <c r="H679" s="130"/>
      <c r="I679" s="130"/>
      <c r="J679" s="131"/>
    </row>
    <row r="680" spans="1:10" ht="12.75">
      <c r="A680" s="129">
        <f t="shared" si="10"/>
        <v>678</v>
      </c>
      <c r="B680" s="130"/>
      <c r="C680" s="130"/>
      <c r="D680" s="130"/>
      <c r="E680" s="130"/>
      <c r="F680" s="130"/>
      <c r="G680" s="130"/>
      <c r="H680" s="130"/>
      <c r="I680" s="130"/>
      <c r="J680" s="131"/>
    </row>
    <row r="681" spans="1:10" ht="12.75">
      <c r="A681" s="129">
        <f t="shared" si="10"/>
        <v>679</v>
      </c>
      <c r="B681" s="130"/>
      <c r="C681" s="130"/>
      <c r="D681" s="130"/>
      <c r="E681" s="130"/>
      <c r="F681" s="130"/>
      <c r="G681" s="130"/>
      <c r="H681" s="130"/>
      <c r="I681" s="130"/>
      <c r="J681" s="131"/>
    </row>
    <row r="682" spans="1:10" ht="12.75">
      <c r="A682" s="129">
        <f t="shared" si="10"/>
        <v>680</v>
      </c>
      <c r="B682" s="130"/>
      <c r="C682" s="130"/>
      <c r="D682" s="130"/>
      <c r="E682" s="130"/>
      <c r="F682" s="130"/>
      <c r="G682" s="130"/>
      <c r="H682" s="130"/>
      <c r="I682" s="130"/>
      <c r="J682" s="131"/>
    </row>
    <row r="683" spans="1:10" ht="12.75">
      <c r="A683" s="129">
        <f t="shared" si="10"/>
        <v>681</v>
      </c>
      <c r="B683" s="130"/>
      <c r="C683" s="130"/>
      <c r="D683" s="130"/>
      <c r="E683" s="130"/>
      <c r="F683" s="130"/>
      <c r="G683" s="130"/>
      <c r="H683" s="130"/>
      <c r="I683" s="130"/>
      <c r="J683" s="131"/>
    </row>
    <row r="684" spans="1:10" ht="12.75">
      <c r="A684" s="129">
        <f t="shared" si="10"/>
        <v>682</v>
      </c>
      <c r="B684" s="130"/>
      <c r="C684" s="130"/>
      <c r="D684" s="130"/>
      <c r="E684" s="130"/>
      <c r="F684" s="130"/>
      <c r="G684" s="130"/>
      <c r="H684" s="130"/>
      <c r="I684" s="130"/>
      <c r="J684" s="131"/>
    </row>
    <row r="685" spans="1:10" ht="12.75">
      <c r="A685" s="129">
        <f t="shared" si="10"/>
        <v>683</v>
      </c>
      <c r="B685" s="130"/>
      <c r="C685" s="130"/>
      <c r="D685" s="130"/>
      <c r="E685" s="130"/>
      <c r="F685" s="130"/>
      <c r="G685" s="130"/>
      <c r="H685" s="130"/>
      <c r="I685" s="130"/>
      <c r="J685" s="131"/>
    </row>
    <row r="686" spans="1:10" ht="12.75">
      <c r="A686" s="129">
        <f t="shared" si="10"/>
        <v>684</v>
      </c>
      <c r="B686" s="130"/>
      <c r="C686" s="130"/>
      <c r="D686" s="130"/>
      <c r="E686" s="130"/>
      <c r="F686" s="130"/>
      <c r="G686" s="130"/>
      <c r="H686" s="130"/>
      <c r="I686" s="130"/>
      <c r="J686" s="131"/>
    </row>
    <row r="687" spans="1:10" ht="12.75">
      <c r="A687" s="129">
        <f t="shared" si="10"/>
        <v>685</v>
      </c>
      <c r="B687" s="130"/>
      <c r="C687" s="130"/>
      <c r="D687" s="130"/>
      <c r="E687" s="130"/>
      <c r="F687" s="130"/>
      <c r="G687" s="130"/>
      <c r="H687" s="130"/>
      <c r="I687" s="130"/>
      <c r="J687" s="131"/>
    </row>
    <row r="688" spans="1:10" ht="12.75">
      <c r="A688" s="129">
        <f t="shared" si="10"/>
        <v>686</v>
      </c>
      <c r="B688" s="130"/>
      <c r="C688" s="130"/>
      <c r="D688" s="130"/>
      <c r="E688" s="130"/>
      <c r="F688" s="130"/>
      <c r="G688" s="130"/>
      <c r="H688" s="130"/>
      <c r="I688" s="130"/>
      <c r="J688" s="131"/>
    </row>
    <row r="689" spans="1:10" ht="12.75">
      <c r="A689" s="129">
        <f t="shared" si="10"/>
        <v>687</v>
      </c>
      <c r="B689" s="130"/>
      <c r="C689" s="130"/>
      <c r="D689" s="130"/>
      <c r="E689" s="130"/>
      <c r="F689" s="130"/>
      <c r="G689" s="130"/>
      <c r="H689" s="130"/>
      <c r="I689" s="130"/>
      <c r="J689" s="131"/>
    </row>
    <row r="690" spans="1:10" ht="12.75">
      <c r="A690" s="129">
        <f t="shared" si="10"/>
        <v>688</v>
      </c>
      <c r="B690" s="130"/>
      <c r="C690" s="130"/>
      <c r="D690" s="130"/>
      <c r="E690" s="130"/>
      <c r="F690" s="130"/>
      <c r="G690" s="130"/>
      <c r="H690" s="130"/>
      <c r="I690" s="130"/>
      <c r="J690" s="131"/>
    </row>
    <row r="691" spans="1:10" ht="12.75">
      <c r="A691" s="129">
        <f t="shared" si="10"/>
        <v>689</v>
      </c>
      <c r="B691" s="130"/>
      <c r="C691" s="130"/>
      <c r="D691" s="130"/>
      <c r="E691" s="130"/>
      <c r="F691" s="130"/>
      <c r="G691" s="130"/>
      <c r="H691" s="130"/>
      <c r="I691" s="130"/>
      <c r="J691" s="131"/>
    </row>
    <row r="692" spans="1:10" ht="12.75">
      <c r="A692" s="129">
        <f t="shared" si="10"/>
        <v>690</v>
      </c>
      <c r="B692" s="130"/>
      <c r="C692" s="130"/>
      <c r="D692" s="130"/>
      <c r="E692" s="130"/>
      <c r="F692" s="130"/>
      <c r="G692" s="130"/>
      <c r="H692" s="130"/>
      <c r="I692" s="130"/>
      <c r="J692" s="131"/>
    </row>
    <row r="693" spans="1:10" ht="12.75">
      <c r="A693" s="129">
        <f t="shared" si="10"/>
        <v>691</v>
      </c>
      <c r="B693" s="130"/>
      <c r="C693" s="130"/>
      <c r="D693" s="130"/>
      <c r="E693" s="130"/>
      <c r="F693" s="130"/>
      <c r="G693" s="130"/>
      <c r="H693" s="130"/>
      <c r="I693" s="130"/>
      <c r="J693" s="131"/>
    </row>
    <row r="694" spans="1:10" ht="12.75">
      <c r="A694" s="129">
        <f t="shared" si="10"/>
        <v>692</v>
      </c>
      <c r="B694" s="130"/>
      <c r="C694" s="130"/>
      <c r="D694" s="130"/>
      <c r="E694" s="130"/>
      <c r="F694" s="130"/>
      <c r="G694" s="130"/>
      <c r="H694" s="130"/>
      <c r="I694" s="130"/>
      <c r="J694" s="131"/>
    </row>
    <row r="695" spans="1:10" ht="12.75">
      <c r="A695" s="129">
        <f t="shared" si="10"/>
        <v>693</v>
      </c>
      <c r="B695" s="130"/>
      <c r="C695" s="130"/>
      <c r="D695" s="130"/>
      <c r="E695" s="130"/>
      <c r="F695" s="130"/>
      <c r="G695" s="130"/>
      <c r="H695" s="130"/>
      <c r="I695" s="130"/>
      <c r="J695" s="131"/>
    </row>
    <row r="696" spans="1:10" ht="12.75">
      <c r="A696" s="129">
        <f t="shared" si="10"/>
        <v>694</v>
      </c>
      <c r="B696" s="130"/>
      <c r="C696" s="130"/>
      <c r="D696" s="130"/>
      <c r="E696" s="130"/>
      <c r="F696" s="130"/>
      <c r="G696" s="130"/>
      <c r="H696" s="130"/>
      <c r="I696" s="130"/>
      <c r="J696" s="131"/>
    </row>
    <row r="697" spans="1:10" ht="12.75">
      <c r="A697" s="129">
        <f t="shared" si="10"/>
        <v>695</v>
      </c>
      <c r="B697" s="130"/>
      <c r="C697" s="130"/>
      <c r="D697" s="130"/>
      <c r="E697" s="130"/>
      <c r="F697" s="130"/>
      <c r="G697" s="130"/>
      <c r="H697" s="130"/>
      <c r="I697" s="130"/>
      <c r="J697" s="131"/>
    </row>
    <row r="698" spans="1:10" ht="12.75">
      <c r="A698" s="129">
        <f t="shared" si="10"/>
        <v>696</v>
      </c>
      <c r="B698" s="130"/>
      <c r="C698" s="130"/>
      <c r="D698" s="130"/>
      <c r="E698" s="130"/>
      <c r="F698" s="130"/>
      <c r="G698" s="130"/>
      <c r="H698" s="130"/>
      <c r="I698" s="130"/>
      <c r="J698" s="131"/>
    </row>
    <row r="699" spans="1:10" ht="12.75">
      <c r="A699" s="129">
        <f t="shared" si="10"/>
        <v>697</v>
      </c>
      <c r="B699" s="130"/>
      <c r="C699" s="130"/>
      <c r="D699" s="130"/>
      <c r="E699" s="130"/>
      <c r="F699" s="130"/>
      <c r="G699" s="130"/>
      <c r="H699" s="130"/>
      <c r="I699" s="130"/>
      <c r="J699" s="131"/>
    </row>
    <row r="700" spans="1:10" ht="12.75">
      <c r="A700" s="129">
        <f t="shared" si="10"/>
        <v>698</v>
      </c>
      <c r="B700" s="130"/>
      <c r="C700" s="130"/>
      <c r="D700" s="130"/>
      <c r="E700" s="130"/>
      <c r="F700" s="130"/>
      <c r="G700" s="130"/>
      <c r="H700" s="130"/>
      <c r="I700" s="130"/>
      <c r="J700" s="131"/>
    </row>
    <row r="701" spans="1:10" ht="12.75">
      <c r="A701" s="129">
        <f t="shared" si="10"/>
        <v>699</v>
      </c>
      <c r="B701" s="130"/>
      <c r="C701" s="130"/>
      <c r="D701" s="130"/>
      <c r="E701" s="130"/>
      <c r="F701" s="130"/>
      <c r="G701" s="130"/>
      <c r="H701" s="130"/>
      <c r="I701" s="130"/>
      <c r="J701" s="131"/>
    </row>
    <row r="702" spans="1:10" ht="12.75">
      <c r="A702" s="129">
        <f t="shared" si="10"/>
        <v>700</v>
      </c>
      <c r="B702" s="130"/>
      <c r="C702" s="130"/>
      <c r="D702" s="130"/>
      <c r="E702" s="130"/>
      <c r="F702" s="130"/>
      <c r="G702" s="130"/>
      <c r="H702" s="130"/>
      <c r="I702" s="130"/>
      <c r="J702" s="131"/>
    </row>
    <row r="703" spans="1:10" ht="12.75">
      <c r="A703" s="129">
        <f t="shared" si="10"/>
        <v>701</v>
      </c>
      <c r="B703" s="130"/>
      <c r="C703" s="130"/>
      <c r="D703" s="130"/>
      <c r="E703" s="130"/>
      <c r="F703" s="130"/>
      <c r="G703" s="130"/>
      <c r="H703" s="130"/>
      <c r="I703" s="130"/>
      <c r="J703" s="131"/>
    </row>
    <row r="704" spans="1:10" ht="12.75">
      <c r="A704" s="129">
        <f t="shared" si="10"/>
        <v>702</v>
      </c>
      <c r="B704" s="130"/>
      <c r="C704" s="130"/>
      <c r="D704" s="130"/>
      <c r="E704" s="130"/>
      <c r="F704" s="130"/>
      <c r="G704" s="130"/>
      <c r="H704" s="130"/>
      <c r="I704" s="130"/>
      <c r="J704" s="131"/>
    </row>
    <row r="705" spans="1:10" ht="12.75">
      <c r="A705" s="129">
        <f t="shared" si="10"/>
        <v>703</v>
      </c>
      <c r="B705" s="130"/>
      <c r="C705" s="130"/>
      <c r="D705" s="130"/>
      <c r="E705" s="130"/>
      <c r="F705" s="130"/>
      <c r="G705" s="130"/>
      <c r="H705" s="130"/>
      <c r="I705" s="130"/>
      <c r="J705" s="131"/>
    </row>
    <row r="706" spans="1:10" ht="12.75">
      <c r="A706" s="129">
        <f t="shared" si="10"/>
        <v>704</v>
      </c>
      <c r="B706" s="130"/>
      <c r="C706" s="130"/>
      <c r="D706" s="130"/>
      <c r="E706" s="130"/>
      <c r="F706" s="130"/>
      <c r="G706" s="130"/>
      <c r="H706" s="130"/>
      <c r="I706" s="130"/>
      <c r="J706" s="131"/>
    </row>
    <row r="707" spans="1:10" ht="12.75">
      <c r="A707" s="129">
        <f t="shared" si="10"/>
        <v>705</v>
      </c>
      <c r="B707" s="130"/>
      <c r="C707" s="130"/>
      <c r="D707" s="130"/>
      <c r="E707" s="130"/>
      <c r="F707" s="130"/>
      <c r="G707" s="130"/>
      <c r="H707" s="130"/>
      <c r="I707" s="130"/>
      <c r="J707" s="131"/>
    </row>
    <row r="708" spans="1:10" ht="12.75">
      <c r="A708" s="129">
        <f aca="true" t="shared" si="11" ref="A708:A771">SUM(A707,1)</f>
        <v>706</v>
      </c>
      <c r="B708" s="130"/>
      <c r="C708" s="130"/>
      <c r="D708" s="130"/>
      <c r="E708" s="130"/>
      <c r="F708" s="130"/>
      <c r="G708" s="130"/>
      <c r="H708" s="130"/>
      <c r="I708" s="130"/>
      <c r="J708" s="131"/>
    </row>
    <row r="709" spans="1:10" ht="12.75">
      <c r="A709" s="129">
        <f t="shared" si="11"/>
        <v>707</v>
      </c>
      <c r="B709" s="130"/>
      <c r="C709" s="130"/>
      <c r="D709" s="130"/>
      <c r="E709" s="130"/>
      <c r="F709" s="130"/>
      <c r="G709" s="130"/>
      <c r="H709" s="130"/>
      <c r="I709" s="130"/>
      <c r="J709" s="131"/>
    </row>
    <row r="710" spans="1:10" ht="12.75">
      <c r="A710" s="129">
        <f t="shared" si="11"/>
        <v>708</v>
      </c>
      <c r="B710" s="130"/>
      <c r="C710" s="130"/>
      <c r="D710" s="130"/>
      <c r="E710" s="130"/>
      <c r="F710" s="130"/>
      <c r="G710" s="130"/>
      <c r="H710" s="130"/>
      <c r="I710" s="130"/>
      <c r="J710" s="131"/>
    </row>
    <row r="711" spans="1:10" ht="12.75">
      <c r="A711" s="129">
        <f t="shared" si="11"/>
        <v>709</v>
      </c>
      <c r="B711" s="130"/>
      <c r="C711" s="130"/>
      <c r="D711" s="130"/>
      <c r="E711" s="130"/>
      <c r="F711" s="130"/>
      <c r="G711" s="130"/>
      <c r="H711" s="130"/>
      <c r="I711" s="130"/>
      <c r="J711" s="131"/>
    </row>
    <row r="712" spans="1:10" ht="12.75">
      <c r="A712" s="129">
        <f t="shared" si="11"/>
        <v>710</v>
      </c>
      <c r="B712" s="130"/>
      <c r="C712" s="130"/>
      <c r="D712" s="130"/>
      <c r="E712" s="130"/>
      <c r="F712" s="130"/>
      <c r="G712" s="130"/>
      <c r="H712" s="130"/>
      <c r="I712" s="130"/>
      <c r="J712" s="131"/>
    </row>
    <row r="713" spans="1:10" ht="12.75">
      <c r="A713" s="129">
        <f t="shared" si="11"/>
        <v>711</v>
      </c>
      <c r="B713" s="130"/>
      <c r="C713" s="130"/>
      <c r="D713" s="130"/>
      <c r="E713" s="130"/>
      <c r="F713" s="130"/>
      <c r="G713" s="130"/>
      <c r="H713" s="130"/>
      <c r="I713" s="130"/>
      <c r="J713" s="131"/>
    </row>
    <row r="714" spans="1:10" ht="12.75">
      <c r="A714" s="129">
        <f t="shared" si="11"/>
        <v>712</v>
      </c>
      <c r="B714" s="130"/>
      <c r="C714" s="130"/>
      <c r="D714" s="130"/>
      <c r="E714" s="130"/>
      <c r="F714" s="130"/>
      <c r="G714" s="130"/>
      <c r="H714" s="130"/>
      <c r="I714" s="130"/>
      <c r="J714" s="131"/>
    </row>
    <row r="715" spans="1:10" ht="12.75">
      <c r="A715" s="129">
        <f t="shared" si="11"/>
        <v>713</v>
      </c>
      <c r="B715" s="130"/>
      <c r="C715" s="130"/>
      <c r="D715" s="130"/>
      <c r="E715" s="130"/>
      <c r="F715" s="130"/>
      <c r="G715" s="130"/>
      <c r="H715" s="130"/>
      <c r="I715" s="130"/>
      <c r="J715" s="131"/>
    </row>
    <row r="716" spans="1:10" ht="12.75">
      <c r="A716" s="129">
        <f t="shared" si="11"/>
        <v>714</v>
      </c>
      <c r="B716" s="130"/>
      <c r="C716" s="130"/>
      <c r="D716" s="130"/>
      <c r="E716" s="130"/>
      <c r="F716" s="130"/>
      <c r="G716" s="130"/>
      <c r="H716" s="130"/>
      <c r="I716" s="130"/>
      <c r="J716" s="131"/>
    </row>
    <row r="717" spans="1:10" ht="12.75">
      <c r="A717" s="129">
        <f t="shared" si="11"/>
        <v>715</v>
      </c>
      <c r="B717" s="130"/>
      <c r="C717" s="130"/>
      <c r="D717" s="130"/>
      <c r="E717" s="130"/>
      <c r="F717" s="130"/>
      <c r="G717" s="130"/>
      <c r="H717" s="130"/>
      <c r="I717" s="130"/>
      <c r="J717" s="131"/>
    </row>
    <row r="718" spans="1:10" ht="12.75">
      <c r="A718" s="129">
        <f t="shared" si="11"/>
        <v>716</v>
      </c>
      <c r="B718" s="130"/>
      <c r="C718" s="130"/>
      <c r="D718" s="130"/>
      <c r="E718" s="130"/>
      <c r="F718" s="130"/>
      <c r="G718" s="130"/>
      <c r="H718" s="130"/>
      <c r="I718" s="130"/>
      <c r="J718" s="131"/>
    </row>
    <row r="719" spans="1:10" ht="12.75">
      <c r="A719" s="129">
        <f t="shared" si="11"/>
        <v>717</v>
      </c>
      <c r="B719" s="130"/>
      <c r="C719" s="130"/>
      <c r="D719" s="130"/>
      <c r="E719" s="130"/>
      <c r="F719" s="130"/>
      <c r="G719" s="130"/>
      <c r="H719" s="130"/>
      <c r="I719" s="130"/>
      <c r="J719" s="131"/>
    </row>
    <row r="720" spans="1:10" ht="12.75">
      <c r="A720" s="129">
        <f t="shared" si="11"/>
        <v>718</v>
      </c>
      <c r="B720" s="130"/>
      <c r="C720" s="130"/>
      <c r="D720" s="130"/>
      <c r="E720" s="130"/>
      <c r="F720" s="130"/>
      <c r="G720" s="130"/>
      <c r="H720" s="130"/>
      <c r="I720" s="130"/>
      <c r="J720" s="131"/>
    </row>
    <row r="721" spans="1:10" ht="12.75">
      <c r="A721" s="129">
        <f t="shared" si="11"/>
        <v>719</v>
      </c>
      <c r="B721" s="130"/>
      <c r="C721" s="130"/>
      <c r="D721" s="130"/>
      <c r="E721" s="130"/>
      <c r="F721" s="130"/>
      <c r="G721" s="130"/>
      <c r="H721" s="130"/>
      <c r="I721" s="130"/>
      <c r="J721" s="131"/>
    </row>
    <row r="722" spans="1:10" ht="12.75">
      <c r="A722" s="129">
        <f t="shared" si="11"/>
        <v>720</v>
      </c>
      <c r="B722" s="130"/>
      <c r="C722" s="130"/>
      <c r="D722" s="130"/>
      <c r="E722" s="130"/>
      <c r="F722" s="130"/>
      <c r="G722" s="130"/>
      <c r="H722" s="130"/>
      <c r="I722" s="130"/>
      <c r="J722" s="131"/>
    </row>
    <row r="723" spans="1:10" ht="12.75">
      <c r="A723" s="129">
        <f t="shared" si="11"/>
        <v>721</v>
      </c>
      <c r="B723" s="130"/>
      <c r="C723" s="130"/>
      <c r="D723" s="130"/>
      <c r="E723" s="130"/>
      <c r="F723" s="130"/>
      <c r="G723" s="130"/>
      <c r="H723" s="130"/>
      <c r="I723" s="130"/>
      <c r="J723" s="131"/>
    </row>
    <row r="724" spans="1:10" ht="12.75">
      <c r="A724" s="129">
        <f t="shared" si="11"/>
        <v>722</v>
      </c>
      <c r="B724" s="130"/>
      <c r="C724" s="130"/>
      <c r="D724" s="130"/>
      <c r="E724" s="130"/>
      <c r="F724" s="130"/>
      <c r="G724" s="130"/>
      <c r="H724" s="130"/>
      <c r="I724" s="130"/>
      <c r="J724" s="131"/>
    </row>
    <row r="725" spans="1:10" ht="12.75">
      <c r="A725" s="129">
        <f t="shared" si="11"/>
        <v>723</v>
      </c>
      <c r="B725" s="130"/>
      <c r="C725" s="130"/>
      <c r="D725" s="130"/>
      <c r="E725" s="130"/>
      <c r="F725" s="130"/>
      <c r="G725" s="130"/>
      <c r="H725" s="130"/>
      <c r="I725" s="130"/>
      <c r="J725" s="131"/>
    </row>
    <row r="726" spans="1:10" ht="12.75">
      <c r="A726" s="129">
        <f t="shared" si="11"/>
        <v>724</v>
      </c>
      <c r="B726" s="130"/>
      <c r="C726" s="130"/>
      <c r="D726" s="130"/>
      <c r="E726" s="130"/>
      <c r="F726" s="130"/>
      <c r="G726" s="130"/>
      <c r="H726" s="130"/>
      <c r="I726" s="130"/>
      <c r="J726" s="131"/>
    </row>
    <row r="727" spans="1:10" ht="12.75">
      <c r="A727" s="129">
        <f t="shared" si="11"/>
        <v>725</v>
      </c>
      <c r="B727" s="130"/>
      <c r="C727" s="130"/>
      <c r="D727" s="130"/>
      <c r="E727" s="130"/>
      <c r="F727" s="130"/>
      <c r="G727" s="130"/>
      <c r="H727" s="130"/>
      <c r="I727" s="130"/>
      <c r="J727" s="131"/>
    </row>
    <row r="728" spans="1:10" ht="12.75">
      <c r="A728" s="129">
        <f t="shared" si="11"/>
        <v>726</v>
      </c>
      <c r="B728" s="130"/>
      <c r="C728" s="130"/>
      <c r="D728" s="130"/>
      <c r="E728" s="130"/>
      <c r="F728" s="130"/>
      <c r="G728" s="130"/>
      <c r="H728" s="130"/>
      <c r="I728" s="130"/>
      <c r="J728" s="131"/>
    </row>
    <row r="729" spans="1:10" ht="12.75">
      <c r="A729" s="129">
        <f t="shared" si="11"/>
        <v>727</v>
      </c>
      <c r="B729" s="130"/>
      <c r="C729" s="130"/>
      <c r="D729" s="130"/>
      <c r="E729" s="130"/>
      <c r="F729" s="130"/>
      <c r="G729" s="130"/>
      <c r="H729" s="130"/>
      <c r="I729" s="130"/>
      <c r="J729" s="131"/>
    </row>
    <row r="730" spans="1:10" ht="12.75">
      <c r="A730" s="129">
        <f t="shared" si="11"/>
        <v>728</v>
      </c>
      <c r="B730" s="130"/>
      <c r="C730" s="130"/>
      <c r="D730" s="130"/>
      <c r="E730" s="130"/>
      <c r="F730" s="130"/>
      <c r="G730" s="130"/>
      <c r="H730" s="130"/>
      <c r="I730" s="130"/>
      <c r="J730" s="131"/>
    </row>
    <row r="731" spans="1:10" ht="12.75">
      <c r="A731" s="129">
        <f t="shared" si="11"/>
        <v>729</v>
      </c>
      <c r="B731" s="130"/>
      <c r="C731" s="130"/>
      <c r="D731" s="130"/>
      <c r="E731" s="130"/>
      <c r="F731" s="130"/>
      <c r="G731" s="130"/>
      <c r="H731" s="130"/>
      <c r="I731" s="130"/>
      <c r="J731" s="131"/>
    </row>
    <row r="732" spans="1:10" ht="12.75">
      <c r="A732" s="129">
        <f t="shared" si="11"/>
        <v>730</v>
      </c>
      <c r="B732" s="130"/>
      <c r="C732" s="130"/>
      <c r="D732" s="130"/>
      <c r="E732" s="130"/>
      <c r="F732" s="130"/>
      <c r="G732" s="130"/>
      <c r="H732" s="130"/>
      <c r="I732" s="130"/>
      <c r="J732" s="131"/>
    </row>
    <row r="733" spans="1:10" ht="12.75">
      <c r="A733" s="129">
        <f t="shared" si="11"/>
        <v>731</v>
      </c>
      <c r="B733" s="130"/>
      <c r="C733" s="130"/>
      <c r="D733" s="130"/>
      <c r="E733" s="130"/>
      <c r="F733" s="130"/>
      <c r="G733" s="130"/>
      <c r="H733" s="130"/>
      <c r="I733" s="130"/>
      <c r="J733" s="131"/>
    </row>
    <row r="734" spans="1:10" ht="12.75">
      <c r="A734" s="129">
        <f t="shared" si="11"/>
        <v>732</v>
      </c>
      <c r="B734" s="130"/>
      <c r="C734" s="130"/>
      <c r="D734" s="130"/>
      <c r="E734" s="130"/>
      <c r="F734" s="130"/>
      <c r="G734" s="130"/>
      <c r="H734" s="130"/>
      <c r="I734" s="130"/>
      <c r="J734" s="131"/>
    </row>
    <row r="735" spans="1:10" ht="12.75">
      <c r="A735" s="129">
        <f t="shared" si="11"/>
        <v>733</v>
      </c>
      <c r="B735" s="130"/>
      <c r="C735" s="130"/>
      <c r="D735" s="130"/>
      <c r="E735" s="130"/>
      <c r="F735" s="130"/>
      <c r="G735" s="130"/>
      <c r="H735" s="130"/>
      <c r="I735" s="130"/>
      <c r="J735" s="131"/>
    </row>
    <row r="736" spans="1:10" ht="12.75">
      <c r="A736" s="129">
        <f t="shared" si="11"/>
        <v>734</v>
      </c>
      <c r="B736" s="130"/>
      <c r="C736" s="130"/>
      <c r="D736" s="130"/>
      <c r="E736" s="130"/>
      <c r="F736" s="130"/>
      <c r="G736" s="130"/>
      <c r="H736" s="130"/>
      <c r="I736" s="130"/>
      <c r="J736" s="131"/>
    </row>
    <row r="737" spans="1:10" ht="12.75">
      <c r="A737" s="129">
        <f t="shared" si="11"/>
        <v>735</v>
      </c>
      <c r="B737" s="130"/>
      <c r="C737" s="130"/>
      <c r="D737" s="130"/>
      <c r="E737" s="130"/>
      <c r="F737" s="130"/>
      <c r="G737" s="130"/>
      <c r="H737" s="130"/>
      <c r="I737" s="130"/>
      <c r="J737" s="131"/>
    </row>
    <row r="738" spans="1:10" ht="12.75">
      <c r="A738" s="129">
        <f t="shared" si="11"/>
        <v>736</v>
      </c>
      <c r="B738" s="130"/>
      <c r="C738" s="130"/>
      <c r="D738" s="130"/>
      <c r="E738" s="130"/>
      <c r="F738" s="130"/>
      <c r="G738" s="130"/>
      <c r="H738" s="130"/>
      <c r="I738" s="130"/>
      <c r="J738" s="131"/>
    </row>
    <row r="739" spans="1:10" ht="12.75">
      <c r="A739" s="129">
        <f t="shared" si="11"/>
        <v>737</v>
      </c>
      <c r="B739" s="130"/>
      <c r="C739" s="130"/>
      <c r="D739" s="130"/>
      <c r="E739" s="130"/>
      <c r="F739" s="130"/>
      <c r="G739" s="130"/>
      <c r="H739" s="130"/>
      <c r="I739" s="130"/>
      <c r="J739" s="131"/>
    </row>
    <row r="740" spans="1:10" ht="12.75">
      <c r="A740" s="129">
        <f t="shared" si="11"/>
        <v>738</v>
      </c>
      <c r="B740" s="130"/>
      <c r="C740" s="130"/>
      <c r="D740" s="130"/>
      <c r="E740" s="130"/>
      <c r="F740" s="130"/>
      <c r="G740" s="130"/>
      <c r="H740" s="130"/>
      <c r="I740" s="130"/>
      <c r="J740" s="131"/>
    </row>
    <row r="741" spans="1:10" ht="12.75">
      <c r="A741" s="129">
        <f t="shared" si="11"/>
        <v>739</v>
      </c>
      <c r="B741" s="130"/>
      <c r="C741" s="130"/>
      <c r="D741" s="130"/>
      <c r="E741" s="130"/>
      <c r="F741" s="130"/>
      <c r="G741" s="130"/>
      <c r="H741" s="130"/>
      <c r="I741" s="130"/>
      <c r="J741" s="131"/>
    </row>
    <row r="742" spans="1:10" ht="12.75">
      <c r="A742" s="129">
        <f t="shared" si="11"/>
        <v>740</v>
      </c>
      <c r="B742" s="130"/>
      <c r="C742" s="130"/>
      <c r="D742" s="130"/>
      <c r="E742" s="130"/>
      <c r="F742" s="130"/>
      <c r="G742" s="130"/>
      <c r="H742" s="130"/>
      <c r="I742" s="130"/>
      <c r="J742" s="131"/>
    </row>
    <row r="743" spans="1:10" ht="12.75">
      <c r="A743" s="129">
        <f t="shared" si="11"/>
        <v>741</v>
      </c>
      <c r="B743" s="130"/>
      <c r="C743" s="130"/>
      <c r="D743" s="130"/>
      <c r="E743" s="130"/>
      <c r="F743" s="130"/>
      <c r="G743" s="130"/>
      <c r="H743" s="130"/>
      <c r="I743" s="130"/>
      <c r="J743" s="131"/>
    </row>
    <row r="744" spans="1:10" ht="12.75">
      <c r="A744" s="129">
        <f t="shared" si="11"/>
        <v>742</v>
      </c>
      <c r="B744" s="130"/>
      <c r="C744" s="130"/>
      <c r="D744" s="130"/>
      <c r="E744" s="130"/>
      <c r="F744" s="130"/>
      <c r="G744" s="130"/>
      <c r="H744" s="130"/>
      <c r="I744" s="130"/>
      <c r="J744" s="131"/>
    </row>
    <row r="745" spans="1:10" ht="12.75">
      <c r="A745" s="129">
        <f t="shared" si="11"/>
        <v>743</v>
      </c>
      <c r="B745" s="130"/>
      <c r="C745" s="130"/>
      <c r="D745" s="130"/>
      <c r="E745" s="130"/>
      <c r="F745" s="130"/>
      <c r="G745" s="130"/>
      <c r="H745" s="130"/>
      <c r="I745" s="130"/>
      <c r="J745" s="131"/>
    </row>
    <row r="746" spans="1:10" ht="12.75">
      <c r="A746" s="129">
        <f t="shared" si="11"/>
        <v>744</v>
      </c>
      <c r="B746" s="130"/>
      <c r="C746" s="130"/>
      <c r="D746" s="130"/>
      <c r="E746" s="130"/>
      <c r="F746" s="130"/>
      <c r="G746" s="130"/>
      <c r="H746" s="130"/>
      <c r="I746" s="130"/>
      <c r="J746" s="131"/>
    </row>
    <row r="747" spans="1:10" ht="12.75">
      <c r="A747" s="129">
        <f t="shared" si="11"/>
        <v>745</v>
      </c>
      <c r="B747" s="130"/>
      <c r="C747" s="130"/>
      <c r="D747" s="130"/>
      <c r="E747" s="130"/>
      <c r="F747" s="130"/>
      <c r="G747" s="130"/>
      <c r="H747" s="130"/>
      <c r="I747" s="130"/>
      <c r="J747" s="131"/>
    </row>
    <row r="748" spans="1:10" ht="12.75">
      <c r="A748" s="129">
        <f t="shared" si="11"/>
        <v>746</v>
      </c>
      <c r="B748" s="130"/>
      <c r="C748" s="130"/>
      <c r="D748" s="130"/>
      <c r="E748" s="130"/>
      <c r="F748" s="130"/>
      <c r="G748" s="130"/>
      <c r="H748" s="130"/>
      <c r="I748" s="130"/>
      <c r="J748" s="131"/>
    </row>
    <row r="749" spans="1:10" ht="12.75">
      <c r="A749" s="129">
        <f t="shared" si="11"/>
        <v>747</v>
      </c>
      <c r="B749" s="130"/>
      <c r="C749" s="130"/>
      <c r="D749" s="130"/>
      <c r="E749" s="130"/>
      <c r="F749" s="130"/>
      <c r="G749" s="130"/>
      <c r="H749" s="130"/>
      <c r="I749" s="130"/>
      <c r="J749" s="131"/>
    </row>
    <row r="750" spans="1:10" ht="12.75">
      <c r="A750" s="129">
        <f t="shared" si="11"/>
        <v>748</v>
      </c>
      <c r="B750" s="130"/>
      <c r="C750" s="130"/>
      <c r="D750" s="130"/>
      <c r="E750" s="130"/>
      <c r="F750" s="130"/>
      <c r="G750" s="130"/>
      <c r="H750" s="130"/>
      <c r="I750" s="130"/>
      <c r="J750" s="131"/>
    </row>
    <row r="751" spans="1:10" ht="12.75">
      <c r="A751" s="129">
        <f t="shared" si="11"/>
        <v>749</v>
      </c>
      <c r="B751" s="130"/>
      <c r="C751" s="130"/>
      <c r="D751" s="130"/>
      <c r="E751" s="130"/>
      <c r="F751" s="130"/>
      <c r="G751" s="130"/>
      <c r="H751" s="130"/>
      <c r="I751" s="130"/>
      <c r="J751" s="131"/>
    </row>
    <row r="752" spans="1:10" ht="12.75">
      <c r="A752" s="129">
        <f t="shared" si="11"/>
        <v>750</v>
      </c>
      <c r="B752" s="130"/>
      <c r="C752" s="130"/>
      <c r="D752" s="130"/>
      <c r="E752" s="130"/>
      <c r="F752" s="130"/>
      <c r="G752" s="130"/>
      <c r="H752" s="130"/>
      <c r="I752" s="130"/>
      <c r="J752" s="131"/>
    </row>
    <row r="753" spans="1:10" ht="12.75">
      <c r="A753" s="129">
        <f t="shared" si="11"/>
        <v>751</v>
      </c>
      <c r="B753" s="130"/>
      <c r="C753" s="130"/>
      <c r="D753" s="130"/>
      <c r="E753" s="130"/>
      <c r="F753" s="130"/>
      <c r="G753" s="130"/>
      <c r="H753" s="130"/>
      <c r="I753" s="130"/>
      <c r="J753" s="131"/>
    </row>
    <row r="754" spans="1:10" ht="12.75">
      <c r="A754" s="129">
        <f t="shared" si="11"/>
        <v>752</v>
      </c>
      <c r="B754" s="130"/>
      <c r="C754" s="130"/>
      <c r="D754" s="130"/>
      <c r="E754" s="130"/>
      <c r="F754" s="130"/>
      <c r="G754" s="130"/>
      <c r="H754" s="130"/>
      <c r="I754" s="130"/>
      <c r="J754" s="131"/>
    </row>
    <row r="755" spans="1:10" ht="12.75">
      <c r="A755" s="129">
        <f t="shared" si="11"/>
        <v>753</v>
      </c>
      <c r="B755" s="130"/>
      <c r="C755" s="130"/>
      <c r="D755" s="130"/>
      <c r="E755" s="130"/>
      <c r="F755" s="130"/>
      <c r="G755" s="130"/>
      <c r="H755" s="130"/>
      <c r="I755" s="130"/>
      <c r="J755" s="131"/>
    </row>
    <row r="756" spans="1:10" ht="12.75">
      <c r="A756" s="129">
        <f t="shared" si="11"/>
        <v>754</v>
      </c>
      <c r="B756" s="130"/>
      <c r="C756" s="130"/>
      <c r="D756" s="130"/>
      <c r="E756" s="130"/>
      <c r="F756" s="130"/>
      <c r="G756" s="130"/>
      <c r="H756" s="130"/>
      <c r="I756" s="130"/>
      <c r="J756" s="131"/>
    </row>
    <row r="757" spans="1:10" ht="12.75">
      <c r="A757" s="129">
        <f t="shared" si="11"/>
        <v>755</v>
      </c>
      <c r="B757" s="130"/>
      <c r="C757" s="130"/>
      <c r="D757" s="130"/>
      <c r="E757" s="130"/>
      <c r="F757" s="130"/>
      <c r="G757" s="130"/>
      <c r="H757" s="130"/>
      <c r="I757" s="130"/>
      <c r="J757" s="131"/>
    </row>
    <row r="758" spans="1:10" ht="12.75">
      <c r="A758" s="129">
        <f t="shared" si="11"/>
        <v>756</v>
      </c>
      <c r="B758" s="130"/>
      <c r="C758" s="130"/>
      <c r="D758" s="130"/>
      <c r="E758" s="130"/>
      <c r="F758" s="130"/>
      <c r="G758" s="130"/>
      <c r="H758" s="130"/>
      <c r="I758" s="130"/>
      <c r="J758" s="131"/>
    </row>
    <row r="759" spans="1:10" ht="12.75">
      <c r="A759" s="129">
        <f t="shared" si="11"/>
        <v>757</v>
      </c>
      <c r="B759" s="130"/>
      <c r="C759" s="130"/>
      <c r="D759" s="130"/>
      <c r="E759" s="130"/>
      <c r="F759" s="130"/>
      <c r="G759" s="130"/>
      <c r="H759" s="130"/>
      <c r="I759" s="130"/>
      <c r="J759" s="131"/>
    </row>
    <row r="760" spans="1:10" ht="12.75">
      <c r="A760" s="129">
        <f t="shared" si="11"/>
        <v>758</v>
      </c>
      <c r="B760" s="130"/>
      <c r="C760" s="130"/>
      <c r="D760" s="130"/>
      <c r="E760" s="130"/>
      <c r="F760" s="130"/>
      <c r="G760" s="130"/>
      <c r="H760" s="130"/>
      <c r="I760" s="130"/>
      <c r="J760" s="131"/>
    </row>
    <row r="761" spans="1:10" ht="12.75">
      <c r="A761" s="129">
        <f t="shared" si="11"/>
        <v>759</v>
      </c>
      <c r="B761" s="130"/>
      <c r="C761" s="130"/>
      <c r="D761" s="130"/>
      <c r="E761" s="130"/>
      <c r="F761" s="130"/>
      <c r="G761" s="130"/>
      <c r="H761" s="130"/>
      <c r="I761" s="130"/>
      <c r="J761" s="131"/>
    </row>
    <row r="762" spans="1:10" ht="12.75">
      <c r="A762" s="129">
        <f t="shared" si="11"/>
        <v>760</v>
      </c>
      <c r="B762" s="130"/>
      <c r="C762" s="130"/>
      <c r="D762" s="130"/>
      <c r="E762" s="130"/>
      <c r="F762" s="130"/>
      <c r="G762" s="130"/>
      <c r="H762" s="130"/>
      <c r="I762" s="130"/>
      <c r="J762" s="131"/>
    </row>
    <row r="763" spans="1:10" ht="12.75">
      <c r="A763" s="129">
        <f t="shared" si="11"/>
        <v>761</v>
      </c>
      <c r="B763" s="130"/>
      <c r="C763" s="130"/>
      <c r="D763" s="130"/>
      <c r="E763" s="130"/>
      <c r="F763" s="130"/>
      <c r="G763" s="130"/>
      <c r="H763" s="130"/>
      <c r="I763" s="130"/>
      <c r="J763" s="131"/>
    </row>
    <row r="764" spans="1:10" ht="12.75">
      <c r="A764" s="129">
        <f t="shared" si="11"/>
        <v>762</v>
      </c>
      <c r="B764" s="130"/>
      <c r="C764" s="130"/>
      <c r="D764" s="130"/>
      <c r="E764" s="130"/>
      <c r="F764" s="130"/>
      <c r="G764" s="130"/>
      <c r="H764" s="130"/>
      <c r="I764" s="130"/>
      <c r="J764" s="131"/>
    </row>
    <row r="765" spans="1:10" ht="12.75">
      <c r="A765" s="129">
        <f t="shared" si="11"/>
        <v>763</v>
      </c>
      <c r="B765" s="130"/>
      <c r="C765" s="130"/>
      <c r="D765" s="130"/>
      <c r="E765" s="130"/>
      <c r="F765" s="130"/>
      <c r="G765" s="130"/>
      <c r="H765" s="130"/>
      <c r="I765" s="130"/>
      <c r="J765" s="131"/>
    </row>
    <row r="766" spans="1:10" ht="12.75">
      <c r="A766" s="129">
        <f t="shared" si="11"/>
        <v>764</v>
      </c>
      <c r="B766" s="130"/>
      <c r="C766" s="130"/>
      <c r="D766" s="130"/>
      <c r="E766" s="130"/>
      <c r="F766" s="130"/>
      <c r="G766" s="130"/>
      <c r="H766" s="130"/>
      <c r="I766" s="130"/>
      <c r="J766" s="131"/>
    </row>
    <row r="767" spans="1:10" ht="12.75">
      <c r="A767" s="129">
        <f t="shared" si="11"/>
        <v>765</v>
      </c>
      <c r="B767" s="130"/>
      <c r="C767" s="130"/>
      <c r="D767" s="130"/>
      <c r="E767" s="130"/>
      <c r="F767" s="130"/>
      <c r="G767" s="130"/>
      <c r="H767" s="130"/>
      <c r="I767" s="130"/>
      <c r="J767" s="131"/>
    </row>
    <row r="768" spans="1:10" ht="12.75">
      <c r="A768" s="129">
        <f t="shared" si="11"/>
        <v>766</v>
      </c>
      <c r="B768" s="130"/>
      <c r="C768" s="130"/>
      <c r="D768" s="130"/>
      <c r="E768" s="130"/>
      <c r="F768" s="130"/>
      <c r="G768" s="130"/>
      <c r="H768" s="130"/>
      <c r="I768" s="130"/>
      <c r="J768" s="131"/>
    </row>
    <row r="769" spans="1:10" ht="12.75">
      <c r="A769" s="129">
        <f t="shared" si="11"/>
        <v>767</v>
      </c>
      <c r="B769" s="130"/>
      <c r="C769" s="130"/>
      <c r="D769" s="130"/>
      <c r="E769" s="130"/>
      <c r="F769" s="130"/>
      <c r="G769" s="130"/>
      <c r="H769" s="130"/>
      <c r="I769" s="130"/>
      <c r="J769" s="131"/>
    </row>
    <row r="770" spans="1:10" ht="12.75">
      <c r="A770" s="129">
        <f t="shared" si="11"/>
        <v>768</v>
      </c>
      <c r="B770" s="130"/>
      <c r="C770" s="130"/>
      <c r="D770" s="130"/>
      <c r="E770" s="130"/>
      <c r="F770" s="130"/>
      <c r="G770" s="130"/>
      <c r="H770" s="130"/>
      <c r="I770" s="130"/>
      <c r="J770" s="131"/>
    </row>
    <row r="771" spans="1:10" ht="12.75">
      <c r="A771" s="129">
        <f t="shared" si="11"/>
        <v>769</v>
      </c>
      <c r="B771" s="130"/>
      <c r="C771" s="130"/>
      <c r="D771" s="130"/>
      <c r="E771" s="130"/>
      <c r="F771" s="130"/>
      <c r="G771" s="130"/>
      <c r="H771" s="130"/>
      <c r="I771" s="130"/>
      <c r="J771" s="131"/>
    </row>
    <row r="772" spans="1:10" ht="12.75">
      <c r="A772" s="129">
        <f aca="true" t="shared" si="12" ref="A772:A796">SUM(A771,1)</f>
        <v>770</v>
      </c>
      <c r="B772" s="130"/>
      <c r="C772" s="130"/>
      <c r="D772" s="130"/>
      <c r="E772" s="130"/>
      <c r="F772" s="130"/>
      <c r="G772" s="130"/>
      <c r="H772" s="130"/>
      <c r="I772" s="130"/>
      <c r="J772" s="131"/>
    </row>
    <row r="773" spans="1:10" ht="12.75">
      <c r="A773" s="129">
        <f t="shared" si="12"/>
        <v>771</v>
      </c>
      <c r="B773" s="130"/>
      <c r="C773" s="130"/>
      <c r="D773" s="130"/>
      <c r="E773" s="130"/>
      <c r="F773" s="130"/>
      <c r="G773" s="130"/>
      <c r="H773" s="130"/>
      <c r="I773" s="130"/>
      <c r="J773" s="131"/>
    </row>
    <row r="774" spans="1:10" ht="12.75">
      <c r="A774" s="129">
        <f t="shared" si="12"/>
        <v>772</v>
      </c>
      <c r="B774" s="130"/>
      <c r="C774" s="130"/>
      <c r="D774" s="130"/>
      <c r="E774" s="130"/>
      <c r="F774" s="130"/>
      <c r="G774" s="130"/>
      <c r="H774" s="130"/>
      <c r="I774" s="130"/>
      <c r="J774" s="131"/>
    </row>
    <row r="775" spans="1:10" ht="12.75">
      <c r="A775" s="129">
        <f t="shared" si="12"/>
        <v>773</v>
      </c>
      <c r="B775" s="130"/>
      <c r="C775" s="130"/>
      <c r="D775" s="130"/>
      <c r="E775" s="130"/>
      <c r="F775" s="130"/>
      <c r="G775" s="130"/>
      <c r="H775" s="130"/>
      <c r="I775" s="130"/>
      <c r="J775" s="131"/>
    </row>
    <row r="776" spans="1:10" ht="12.75">
      <c r="A776" s="129">
        <f t="shared" si="12"/>
        <v>774</v>
      </c>
      <c r="B776" s="130"/>
      <c r="C776" s="130"/>
      <c r="D776" s="130"/>
      <c r="E776" s="130"/>
      <c r="F776" s="130"/>
      <c r="G776" s="130"/>
      <c r="H776" s="130"/>
      <c r="I776" s="130"/>
      <c r="J776" s="131"/>
    </row>
    <row r="777" spans="1:10" ht="12.75">
      <c r="A777" s="129">
        <f t="shared" si="12"/>
        <v>775</v>
      </c>
      <c r="B777" s="130"/>
      <c r="C777" s="130"/>
      <c r="D777" s="130"/>
      <c r="E777" s="130"/>
      <c r="F777" s="130"/>
      <c r="G777" s="130"/>
      <c r="H777" s="130"/>
      <c r="I777" s="130"/>
      <c r="J777" s="131"/>
    </row>
    <row r="778" spans="1:10" ht="12.75">
      <c r="A778" s="129">
        <f t="shared" si="12"/>
        <v>776</v>
      </c>
      <c r="B778" s="130"/>
      <c r="C778" s="130"/>
      <c r="D778" s="130"/>
      <c r="E778" s="130"/>
      <c r="F778" s="130"/>
      <c r="G778" s="130"/>
      <c r="H778" s="130"/>
      <c r="I778" s="130"/>
      <c r="J778" s="131"/>
    </row>
    <row r="779" spans="1:10" ht="12.75">
      <c r="A779" s="129">
        <f t="shared" si="12"/>
        <v>777</v>
      </c>
      <c r="B779" s="130"/>
      <c r="C779" s="130"/>
      <c r="D779" s="130"/>
      <c r="E779" s="130"/>
      <c r="F779" s="130"/>
      <c r="G779" s="130"/>
      <c r="H779" s="130"/>
      <c r="I779" s="130"/>
      <c r="J779" s="131"/>
    </row>
    <row r="780" spans="1:10" ht="12.75">
      <c r="A780" s="129">
        <f t="shared" si="12"/>
        <v>778</v>
      </c>
      <c r="B780" s="130"/>
      <c r="C780" s="130"/>
      <c r="D780" s="130"/>
      <c r="E780" s="130"/>
      <c r="F780" s="130"/>
      <c r="G780" s="130"/>
      <c r="H780" s="130"/>
      <c r="I780" s="130"/>
      <c r="J780" s="131"/>
    </row>
    <row r="781" spans="1:10" ht="12.75">
      <c r="A781" s="129">
        <f t="shared" si="12"/>
        <v>779</v>
      </c>
      <c r="B781" s="130"/>
      <c r="C781" s="130"/>
      <c r="D781" s="130"/>
      <c r="E781" s="130"/>
      <c r="F781" s="130"/>
      <c r="G781" s="130"/>
      <c r="H781" s="130"/>
      <c r="I781" s="130"/>
      <c r="J781" s="131"/>
    </row>
    <row r="782" spans="1:10" ht="12.75">
      <c r="A782" s="129">
        <f t="shared" si="12"/>
        <v>780</v>
      </c>
      <c r="B782" s="130"/>
      <c r="C782" s="130"/>
      <c r="D782" s="130"/>
      <c r="E782" s="130"/>
      <c r="F782" s="130"/>
      <c r="G782" s="130"/>
      <c r="H782" s="130"/>
      <c r="I782" s="130"/>
      <c r="J782" s="131"/>
    </row>
    <row r="783" spans="1:10" ht="12.75">
      <c r="A783" s="129">
        <f t="shared" si="12"/>
        <v>781</v>
      </c>
      <c r="B783" s="130"/>
      <c r="C783" s="130"/>
      <c r="D783" s="130"/>
      <c r="E783" s="130"/>
      <c r="F783" s="130"/>
      <c r="G783" s="130"/>
      <c r="H783" s="130"/>
      <c r="I783" s="130"/>
      <c r="J783" s="131"/>
    </row>
    <row r="784" spans="1:10" ht="12.75">
      <c r="A784" s="129">
        <f t="shared" si="12"/>
        <v>782</v>
      </c>
      <c r="B784" s="130"/>
      <c r="C784" s="130"/>
      <c r="D784" s="130"/>
      <c r="E784" s="130"/>
      <c r="F784" s="130"/>
      <c r="G784" s="130"/>
      <c r="H784" s="130"/>
      <c r="I784" s="130"/>
      <c r="J784" s="131"/>
    </row>
    <row r="785" spans="1:10" ht="12.75">
      <c r="A785" s="129">
        <f t="shared" si="12"/>
        <v>783</v>
      </c>
      <c r="B785" s="130"/>
      <c r="C785" s="130"/>
      <c r="D785" s="130"/>
      <c r="E785" s="130"/>
      <c r="F785" s="130"/>
      <c r="G785" s="130"/>
      <c r="H785" s="130"/>
      <c r="I785" s="130"/>
      <c r="J785" s="131"/>
    </row>
    <row r="786" spans="1:10" ht="12.75">
      <c r="A786" s="129">
        <f t="shared" si="12"/>
        <v>784</v>
      </c>
      <c r="B786" s="130"/>
      <c r="C786" s="130"/>
      <c r="D786" s="130"/>
      <c r="E786" s="130"/>
      <c r="F786" s="130"/>
      <c r="G786" s="130"/>
      <c r="H786" s="130"/>
      <c r="I786" s="130"/>
      <c r="J786" s="131"/>
    </row>
    <row r="787" spans="1:10" ht="12.75">
      <c r="A787" s="129">
        <f t="shared" si="12"/>
        <v>785</v>
      </c>
      <c r="B787" s="130"/>
      <c r="C787" s="130"/>
      <c r="D787" s="130"/>
      <c r="E787" s="130"/>
      <c r="F787" s="130"/>
      <c r="G787" s="130"/>
      <c r="H787" s="130"/>
      <c r="I787" s="130"/>
      <c r="J787" s="131"/>
    </row>
    <row r="788" spans="1:10" ht="12.75">
      <c r="A788" s="129">
        <f t="shared" si="12"/>
        <v>786</v>
      </c>
      <c r="B788" s="130"/>
      <c r="C788" s="130"/>
      <c r="D788" s="130"/>
      <c r="E788" s="130"/>
      <c r="F788" s="130"/>
      <c r="G788" s="130"/>
      <c r="H788" s="130"/>
      <c r="I788" s="130"/>
      <c r="J788" s="131"/>
    </row>
    <row r="789" spans="1:10" ht="12.75">
      <c r="A789" s="129">
        <f t="shared" si="12"/>
        <v>787</v>
      </c>
      <c r="B789" s="130"/>
      <c r="C789" s="130"/>
      <c r="D789" s="130"/>
      <c r="E789" s="130"/>
      <c r="F789" s="130"/>
      <c r="G789" s="130"/>
      <c r="H789" s="130"/>
      <c r="I789" s="130"/>
      <c r="J789" s="131"/>
    </row>
    <row r="790" spans="1:10" ht="12.75">
      <c r="A790" s="129">
        <f t="shared" si="12"/>
        <v>788</v>
      </c>
      <c r="B790" s="130"/>
      <c r="C790" s="130"/>
      <c r="D790" s="130"/>
      <c r="E790" s="130"/>
      <c r="F790" s="130"/>
      <c r="G790" s="130"/>
      <c r="H790" s="130"/>
      <c r="I790" s="130"/>
      <c r="J790" s="131"/>
    </row>
    <row r="791" spans="1:10" ht="12.75">
      <c r="A791" s="129">
        <f t="shared" si="12"/>
        <v>789</v>
      </c>
      <c r="B791" s="130"/>
      <c r="C791" s="130"/>
      <c r="D791" s="130"/>
      <c r="E791" s="130"/>
      <c r="F791" s="130"/>
      <c r="G791" s="130"/>
      <c r="H791" s="130"/>
      <c r="I791" s="130"/>
      <c r="J791" s="131"/>
    </row>
    <row r="792" spans="1:10" ht="12.75">
      <c r="A792" s="129">
        <f t="shared" si="12"/>
        <v>790</v>
      </c>
      <c r="B792" s="130"/>
      <c r="C792" s="130"/>
      <c r="D792" s="130"/>
      <c r="E792" s="130"/>
      <c r="F792" s="130"/>
      <c r="G792" s="130"/>
      <c r="H792" s="130"/>
      <c r="I792" s="130"/>
      <c r="J792" s="131"/>
    </row>
    <row r="793" spans="1:10" ht="12.75">
      <c r="A793" s="129">
        <f t="shared" si="12"/>
        <v>791</v>
      </c>
      <c r="B793" s="130"/>
      <c r="C793" s="130"/>
      <c r="D793" s="130"/>
      <c r="E793" s="130"/>
      <c r="F793" s="130"/>
      <c r="G793" s="130"/>
      <c r="H793" s="130"/>
      <c r="I793" s="130"/>
      <c r="J793" s="131"/>
    </row>
    <row r="794" spans="1:10" ht="12.75">
      <c r="A794" s="129">
        <f t="shared" si="12"/>
        <v>792</v>
      </c>
      <c r="B794" s="130"/>
      <c r="C794" s="130"/>
      <c r="D794" s="130"/>
      <c r="E794" s="130"/>
      <c r="F794" s="130"/>
      <c r="G794" s="130"/>
      <c r="H794" s="130"/>
      <c r="I794" s="130"/>
      <c r="J794" s="131"/>
    </row>
    <row r="795" spans="1:10" ht="12.75">
      <c r="A795" s="129">
        <f t="shared" si="12"/>
        <v>793</v>
      </c>
      <c r="B795" s="130"/>
      <c r="C795" s="130"/>
      <c r="D795" s="130"/>
      <c r="E795" s="130"/>
      <c r="F795" s="130"/>
      <c r="G795" s="130"/>
      <c r="H795" s="130"/>
      <c r="I795" s="130"/>
      <c r="J795" s="131"/>
    </row>
    <row r="796" spans="1:10" ht="12.75">
      <c r="A796" s="129">
        <f t="shared" si="12"/>
        <v>794</v>
      </c>
      <c r="B796" s="130"/>
      <c r="C796" s="130"/>
      <c r="D796" s="130"/>
      <c r="E796" s="130"/>
      <c r="F796" s="130"/>
      <c r="G796" s="130"/>
      <c r="H796" s="130"/>
      <c r="I796" s="130"/>
      <c r="J796" s="131"/>
    </row>
  </sheetData>
  <sheetProtection selectLockedCells="1" selectUnlockedCells="1"/>
  <dataValidations count="17">
    <dataValidation allowBlank="1" showInputMessage="1" showErrorMessage="1" prompt="Automatically generated. Do not change entries in this column!" sqref="J1:J796">
      <formula1>0</formula1>
      <formula2>0</formula2>
    </dataValidation>
    <dataValidation allowBlank="1" showInputMessage="1" showErrorMessage="1" prompt="Automatically generated sequence number. Do not change!" sqref="A1:A796">
      <formula1>0</formula1>
      <formula2>0</formula2>
    </dataValidation>
    <dataValidation allowBlank="1" showInputMessage="1" showErrorMessage="1" prompt="Select specimen part imaged in this view from drop-down list. Add new entry in Supporting Data if necessary." sqref="B1:B2">
      <formula1>0</formula1>
      <formula2>0</formula2>
    </dataValidation>
    <dataValidation allowBlank="1" showInputMessage="1" showErrorMessage="1" prompt="Select view angle from drop-down list. Add new entry to Supporting Data if necessary." sqref="C1:C2">
      <formula1>0</formula1>
      <formula2>0</formula2>
    </dataValidation>
    <dataValidation allowBlank="1" showInputMessage="1" showErrorMessage="1" prompt="Select imaging technique from drop-down list. Add new entry to Supporting Data if necessary." sqref="D1:D2">
      <formula1>0</formula1>
      <formula2>0</formula2>
    </dataValidation>
    <dataValidation allowBlank="1" showInputMessage="1" showErrorMessage="1" prompt="Select developmental stage from the drop-down list. Add new entry to Supporting Data if necessary." sqref="F1:F2">
      <formula1>0</formula1>
      <formula2>0</formula2>
    </dataValidation>
    <dataValidation allowBlank="1" showInputMessage="1" showErrorMessage="1" prompt="Select sex from drop-down list; Choose &quot;Unknown&quot; for views that apply to both sexes. Add new entry to Supporting Data if necessary." sqref="G1:G2">
      <formula1>0</formula1>
      <formula2>0</formula2>
    </dataValidation>
    <dataValidation allowBlank="1" showInputMessage="1" showErrorMessage="1" prompt="Select morphological form from drop-down list;select &quot;Indeterminate&quot; for views that do not apply to a particular morphological form. Add new entry to Supporting Data if necessary." sqref="H1:H2">
      <formula1>0</formula1>
      <formula2>0</formula2>
    </dataValidation>
    <dataValidation allowBlank="1" showInputMessage="1" showErrorMessage="1" prompt="Enter name of the highest taxon to which this view is applicable" sqref="I1:I265">
      <formula1>0</formula1>
      <formula2>0</formula2>
    </dataValidation>
    <dataValidation type="list" allowBlank="1" showInputMessage="1" showErrorMessage="1" prompt="Select preparation technique from the drop-down list. You can add an item to the drop-down list in the Supporting Data sheet." sqref="E3:E265">
      <formula1>PreparationTechnique</formula1>
      <formula2>0</formula2>
    </dataValidation>
    <dataValidation type="list" allowBlank="1" showInputMessage="1" showErrorMessage="1" prompt="Select imaging technique from the drop-down list. You can add an item to the drop-down list in the Supporting Data sheet" sqref="D3:D265">
      <formula1>ImagingTechnique</formula1>
      <formula2>0</formula2>
    </dataValidation>
    <dataValidation type="list" allowBlank="1" showInputMessage="1" showErrorMessage="1" prompt="Select view angle from the drop-down list. You can add an item to the drop-down list in the Supporting Data sheet" sqref="C3:C265">
      <formula1>ViewAngle</formula1>
      <formula2>0</formula2>
    </dataValidation>
    <dataValidation type="list" allowBlank="1" showInputMessage="1" showErrorMessage="1" prompt="Select specimen part imaged in this view from the drop-down list.  You can add an item to the drop-down list in the Supporting Data sheet." sqref="B3:B265">
      <formula1>SpecimenPart</formula1>
      <formula2>0</formula2>
    </dataValidation>
    <dataValidation type="list" allowBlank="1" showInputMessage="1" showErrorMessage="1" prompt="Select morphological form from the drop-down list;select &quot;Indeterminate&quot; for views that do not apply to a particular morphological form. You can add an item to the drop-down list in the Supporting Data sheet." sqref="H3:H265">
      <formula1>Form</formula1>
      <formula2>0</formula2>
    </dataValidation>
    <dataValidation type="list" allowBlank="1" showInputMessage="1" showErrorMessage="1" prompt="Select sex from the drop-down list; Choose &quot;Unknown&quot; for views that apply to both sexes. You can add an item to the drop-down list in the Supporting Data sheet." sqref="G3:G265">
      <formula1>Sex</formula1>
      <formula2>0</formula2>
    </dataValidation>
    <dataValidation type="list" allowBlank="1" showInputMessage="1" showErrorMessage="1" prompt="Select developmental stage from the drop-down list. You can add an item to the drop-down list in the Supporting Data sheet" sqref="F3:F265">
      <formula1>DevelopmentalStage</formula1>
      <formula2>0</formula2>
    </dataValidation>
    <dataValidation type="list" allowBlank="1" showInputMessage="1" showErrorMessage="1" prompt="Select preparation technique from drop-down list. Add new entry to Supporting Data if necessary." sqref="E1:E2">
      <formula1>PreparationTechnique</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dpaul</dc:creator>
  <cp:keywords/>
  <dc:description/>
  <cp:lastModifiedBy>dpaul</cp:lastModifiedBy>
  <dcterms:created xsi:type="dcterms:W3CDTF">2013-07-17T19:04:36Z</dcterms:created>
  <dcterms:modified xsi:type="dcterms:W3CDTF">2013-07-19T19:10:25Z</dcterms:modified>
  <cp:category/>
  <cp:version/>
  <cp:contentType/>
  <cp:contentStatus/>
</cp:coreProperties>
</file>